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3040" windowHeight="9060" activeTab="1"/>
  </bookViews>
  <sheets>
    <sheet name="Krycí list" sheetId="1" r:id="rId1"/>
    <sheet name="Položky" sheetId="3" r:id="rId2"/>
  </sheets>
  <definedNames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'Krycí list'!$G$2</definedName>
    <definedName name="MJ">'Krycí list'!$G$5</definedName>
    <definedName name="Mont">#REF!</definedName>
    <definedName name="Montaz0">Položky!#REF!</definedName>
    <definedName name="NazevDilu">#REF!</definedName>
    <definedName name="nazevobjektu">'Krycí list'!$C$5</definedName>
    <definedName name="nazevstavby">'Krycí list'!$C$7</definedName>
    <definedName name="_xlnm.Print_Titles" localSheetId="1">Položky!$1:$6</definedName>
    <definedName name="Objednatel">'Krycí list'!$C$10</definedName>
    <definedName name="_xlnm.Print_Area" localSheetId="0">'Krycí list'!$A$1:$G$45</definedName>
    <definedName name="_xlnm.Print_Area" localSheetId="1">Položky!$A$1:$F$141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Položky!#REF!</definedName>
    <definedName name="SazbaDPH1">'Krycí list'!$C$30</definedName>
    <definedName name="SazbaDPH2">'Krycí list'!$C$32</definedName>
    <definedName name="SloupecCC">Položky!$F$6</definedName>
    <definedName name="SloupecCisloPol">Položky!#REF!</definedName>
    <definedName name="SloupecJC">Položky!$E$6</definedName>
    <definedName name="SloupecMJ">Položky!$C$6</definedName>
    <definedName name="SloupecMnozstvi">Položky!$D$6</definedName>
    <definedName name="SloupecNazPol">Položky!$B$6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8" i="3"/>
  <c r="AZ137" s="1"/>
  <c r="F141"/>
  <c r="F140"/>
  <c r="AZ139" s="1"/>
  <c r="F139"/>
  <c r="F137"/>
  <c r="F136"/>
  <c r="F135"/>
  <c r="F134"/>
  <c r="AZ133" s="1"/>
  <c r="F133"/>
  <c r="F132"/>
  <c r="AZ131" s="1"/>
  <c r="F131"/>
  <c r="F130"/>
  <c r="AZ129" s="1"/>
  <c r="F129"/>
  <c r="F128"/>
  <c r="F127"/>
  <c r="F126"/>
  <c r="F125"/>
  <c r="AZ124" s="1"/>
  <c r="F124"/>
  <c r="F123"/>
  <c r="AZ122" s="1"/>
  <c r="F122"/>
  <c r="F121"/>
  <c r="F120"/>
  <c r="F119"/>
  <c r="F118"/>
  <c r="F117"/>
  <c r="F116"/>
  <c r="F115"/>
  <c r="F114"/>
  <c r="AZ113" s="1"/>
  <c r="F113"/>
  <c r="F112"/>
  <c r="F111"/>
  <c r="F110"/>
  <c r="F109"/>
  <c r="F108"/>
  <c r="F105"/>
  <c r="F106"/>
  <c r="AZ106" s="1"/>
  <c r="F107"/>
  <c r="F104"/>
  <c r="F103"/>
  <c r="F102"/>
  <c r="F101"/>
  <c r="AZ102" s="1"/>
  <c r="F100"/>
  <c r="F99"/>
  <c r="F98"/>
  <c r="F97"/>
  <c r="F96"/>
  <c r="F95"/>
  <c r="F94"/>
  <c r="F93"/>
  <c r="AZ94" s="1"/>
  <c r="F92"/>
  <c r="F91"/>
  <c r="F90"/>
  <c r="F89"/>
  <c r="F88"/>
  <c r="AZ89" s="1"/>
  <c r="F87"/>
  <c r="F86"/>
  <c r="F85"/>
  <c r="F82"/>
  <c r="F78"/>
  <c r="F74"/>
  <c r="F71"/>
  <c r="F67"/>
  <c r="AZ67" s="1"/>
  <c r="BA67"/>
  <c r="BB67"/>
  <c r="BC67"/>
  <c r="BD67"/>
  <c r="AZ65"/>
  <c r="BA65"/>
  <c r="BB65"/>
  <c r="BC65"/>
  <c r="BD65"/>
  <c r="F63"/>
  <c r="AZ63" s="1"/>
  <c r="F61"/>
  <c r="AZ61" s="1"/>
  <c r="F59"/>
  <c r="F57"/>
  <c r="F55"/>
  <c r="F53"/>
  <c r="F51"/>
  <c r="F49"/>
  <c r="F47"/>
  <c r="F45"/>
  <c r="F43"/>
  <c r="F41"/>
  <c r="AZ41" s="1"/>
  <c r="F39"/>
  <c r="AZ39" s="1"/>
  <c r="F37"/>
  <c r="AZ37" s="1"/>
  <c r="BD631"/>
  <c r="BC631"/>
  <c r="BB631"/>
  <c r="BA631"/>
  <c r="AZ631"/>
  <c r="BD630"/>
  <c r="BC630"/>
  <c r="BB630"/>
  <c r="BA630"/>
  <c r="AZ630"/>
  <c r="BD629"/>
  <c r="BC629"/>
  <c r="BB629"/>
  <c r="BA629"/>
  <c r="AZ629"/>
  <c r="BD628"/>
  <c r="BC628"/>
  <c r="BB628"/>
  <c r="BA628"/>
  <c r="AZ628"/>
  <c r="BD627"/>
  <c r="BC627"/>
  <c r="BB627"/>
  <c r="BA627"/>
  <c r="AZ627"/>
  <c r="BD626"/>
  <c r="BC626"/>
  <c r="BB626"/>
  <c r="BA626"/>
  <c r="AZ626"/>
  <c r="BD625"/>
  <c r="BC625"/>
  <c r="BB625"/>
  <c r="BA625"/>
  <c r="BD618"/>
  <c r="BB618"/>
  <c r="BA618"/>
  <c r="AZ618"/>
  <c r="BC618"/>
  <c r="BD611"/>
  <c r="BB611"/>
  <c r="BA611"/>
  <c r="AZ611"/>
  <c r="BC611"/>
  <c r="BD604"/>
  <c r="BB604"/>
  <c r="BA604"/>
  <c r="AZ604"/>
  <c r="BD601"/>
  <c r="BD602" s="1"/>
  <c r="BB601"/>
  <c r="BB602" s="1"/>
  <c r="BA601"/>
  <c r="BA602" s="1"/>
  <c r="AZ601"/>
  <c r="AZ602" s="1"/>
  <c r="BD598"/>
  <c r="BC598"/>
  <c r="BB598"/>
  <c r="AZ598"/>
  <c r="BA598"/>
  <c r="BD582"/>
  <c r="BC582"/>
  <c r="BB582"/>
  <c r="AZ582"/>
  <c r="BA582"/>
  <c r="BD579"/>
  <c r="BC579"/>
  <c r="BB579"/>
  <c r="AZ579"/>
  <c r="BA579"/>
  <c r="BD577"/>
  <c r="BC577"/>
  <c r="BB577"/>
  <c r="AZ577"/>
  <c r="BA577"/>
  <c r="BD572"/>
  <c r="BC572"/>
  <c r="BB572"/>
  <c r="AZ572"/>
  <c r="BA572"/>
  <c r="BD569"/>
  <c r="BC569"/>
  <c r="BB569"/>
  <c r="AZ569"/>
  <c r="BA569"/>
  <c r="BD560"/>
  <c r="BC560"/>
  <c r="BB560"/>
  <c r="AZ560"/>
  <c r="BA560"/>
  <c r="BD558"/>
  <c r="BC558"/>
  <c r="BB558"/>
  <c r="AZ558"/>
  <c r="BA558"/>
  <c r="BD555"/>
  <c r="BC555"/>
  <c r="BB555"/>
  <c r="AZ555"/>
  <c r="BA555"/>
  <c r="BD552"/>
  <c r="BC552"/>
  <c r="BB552"/>
  <c r="AZ552"/>
  <c r="BA552"/>
  <c r="BD551"/>
  <c r="BC551"/>
  <c r="BB551"/>
  <c r="AZ551"/>
  <c r="BA551"/>
  <c r="BD549"/>
  <c r="BC549"/>
  <c r="BB549"/>
  <c r="AZ549"/>
  <c r="BA549"/>
  <c r="BD548"/>
  <c r="BC548"/>
  <c r="BB548"/>
  <c r="AZ548"/>
  <c r="BA548"/>
  <c r="BD546"/>
  <c r="BC546"/>
  <c r="BB546"/>
  <c r="AZ546"/>
  <c r="BA546"/>
  <c r="BD540"/>
  <c r="BC540"/>
  <c r="BB540"/>
  <c r="AZ540"/>
  <c r="BD537"/>
  <c r="BC537"/>
  <c r="BB537"/>
  <c r="AZ537"/>
  <c r="BA537"/>
  <c r="BD536"/>
  <c r="BC536"/>
  <c r="BB536"/>
  <c r="AZ536"/>
  <c r="BA536"/>
  <c r="BD533"/>
  <c r="BC533"/>
  <c r="BB533"/>
  <c r="AZ533"/>
  <c r="BA533"/>
  <c r="BD532"/>
  <c r="BC532"/>
  <c r="BB532"/>
  <c r="AZ532"/>
  <c r="BA532"/>
  <c r="BD530"/>
  <c r="BC530"/>
  <c r="BB530"/>
  <c r="AZ530"/>
  <c r="BA530"/>
  <c r="BD528"/>
  <c r="BC528"/>
  <c r="BB528"/>
  <c r="AZ528"/>
  <c r="BA528"/>
  <c r="BD515"/>
  <c r="BC515"/>
  <c r="BB515"/>
  <c r="AZ515"/>
  <c r="BA515"/>
  <c r="BD497"/>
  <c r="BC497"/>
  <c r="BB497"/>
  <c r="AZ497"/>
  <c r="BD493"/>
  <c r="BC493"/>
  <c r="BB493"/>
  <c r="AZ493"/>
  <c r="BA493"/>
  <c r="BD492"/>
  <c r="BC492"/>
  <c r="BB492"/>
  <c r="AZ492"/>
  <c r="BA492"/>
  <c r="BD489"/>
  <c r="BC489"/>
  <c r="BB489"/>
  <c r="AZ489"/>
  <c r="BA489"/>
  <c r="BD487"/>
  <c r="BC487"/>
  <c r="BB487"/>
  <c r="AZ487"/>
  <c r="BA487"/>
  <c r="BD485"/>
  <c r="BC485"/>
  <c r="BB485"/>
  <c r="AZ485"/>
  <c r="BA485"/>
  <c r="BD482"/>
  <c r="BC482"/>
  <c r="BB482"/>
  <c r="AZ482"/>
  <c r="BA482"/>
  <c r="BD479"/>
  <c r="BC479"/>
  <c r="BB479"/>
  <c r="AZ479"/>
  <c r="BA479"/>
  <c r="BD476"/>
  <c r="BC476"/>
  <c r="BB476"/>
  <c r="AZ476"/>
  <c r="BA476"/>
  <c r="BD474"/>
  <c r="BC474"/>
  <c r="BB474"/>
  <c r="AZ474"/>
  <c r="BA474"/>
  <c r="BD472"/>
  <c r="BC472"/>
  <c r="BB472"/>
  <c r="AZ472"/>
  <c r="BA472"/>
  <c r="BD470"/>
  <c r="BC470"/>
  <c r="BB470"/>
  <c r="AZ470"/>
  <c r="BA470"/>
  <c r="BD469"/>
  <c r="BC469"/>
  <c r="BB469"/>
  <c r="AZ469"/>
  <c r="BA469"/>
  <c r="BD468"/>
  <c r="BC468"/>
  <c r="BB468"/>
  <c r="AZ468"/>
  <c r="BA468"/>
  <c r="BD467"/>
  <c r="BC467"/>
  <c r="BB467"/>
  <c r="AZ467"/>
  <c r="BA467"/>
  <c r="BD465"/>
  <c r="BC465"/>
  <c r="BB465"/>
  <c r="AZ465"/>
  <c r="BA465"/>
  <c r="BD463"/>
  <c r="BC463"/>
  <c r="BB463"/>
  <c r="AZ463"/>
  <c r="BA463"/>
  <c r="BD461"/>
  <c r="BC461"/>
  <c r="BB461"/>
  <c r="AZ461"/>
  <c r="BA461"/>
  <c r="BD459"/>
  <c r="BC459"/>
  <c r="BB459"/>
  <c r="AZ459"/>
  <c r="BA459"/>
  <c r="BD457"/>
  <c r="BC457"/>
  <c r="BB457"/>
  <c r="AZ457"/>
  <c r="BA457"/>
  <c r="BD455"/>
  <c r="BC455"/>
  <c r="BB455"/>
  <c r="AZ455"/>
  <c r="BA455"/>
  <c r="BD452"/>
  <c r="BC452"/>
  <c r="BB452"/>
  <c r="AZ452"/>
  <c r="BA452"/>
  <c r="BD450"/>
  <c r="BC450"/>
  <c r="BB450"/>
  <c r="AZ450"/>
  <c r="BA450"/>
  <c r="BD448"/>
  <c r="BC448"/>
  <c r="BB448"/>
  <c r="AZ448"/>
  <c r="BA448"/>
  <c r="BD447"/>
  <c r="BC447"/>
  <c r="BB447"/>
  <c r="AZ447"/>
  <c r="BA447"/>
  <c r="BD445"/>
  <c r="BC445"/>
  <c r="BB445"/>
  <c r="AZ445"/>
  <c r="BA445"/>
  <c r="BD444"/>
  <c r="BC444"/>
  <c r="BB444"/>
  <c r="AZ444"/>
  <c r="BA444"/>
  <c r="BD443"/>
  <c r="BC443"/>
  <c r="BB443"/>
  <c r="AZ443"/>
  <c r="BA443"/>
  <c r="BD439"/>
  <c r="BC439"/>
  <c r="BB439"/>
  <c r="AZ439"/>
  <c r="BA439"/>
  <c r="BD438"/>
  <c r="BC438"/>
  <c r="BB438"/>
  <c r="AZ438"/>
  <c r="BA438"/>
  <c r="BD437"/>
  <c r="BC437"/>
  <c r="BB437"/>
  <c r="AZ437"/>
  <c r="BA437"/>
  <c r="BD435"/>
  <c r="BC435"/>
  <c r="BB435"/>
  <c r="AZ435"/>
  <c r="BA435"/>
  <c r="BD433"/>
  <c r="BC433"/>
  <c r="BB433"/>
  <c r="AZ433"/>
  <c r="BA433"/>
  <c r="BD432"/>
  <c r="BC432"/>
  <c r="BB432"/>
  <c r="AZ432"/>
  <c r="BD429"/>
  <c r="BC429"/>
  <c r="BB429"/>
  <c r="AZ429"/>
  <c r="BA429"/>
  <c r="BD427"/>
  <c r="BC427"/>
  <c r="BB427"/>
  <c r="AZ427"/>
  <c r="BA427"/>
  <c r="BD425"/>
  <c r="BC425"/>
  <c r="BB425"/>
  <c r="AZ425"/>
  <c r="BA425"/>
  <c r="BD423"/>
  <c r="BC423"/>
  <c r="BB423"/>
  <c r="AZ423"/>
  <c r="BA423"/>
  <c r="BD413"/>
  <c r="BC413"/>
  <c r="BB413"/>
  <c r="AZ413"/>
  <c r="BA413"/>
  <c r="BD411"/>
  <c r="BC411"/>
  <c r="BB411"/>
  <c r="AZ411"/>
  <c r="BA411"/>
  <c r="BD408"/>
  <c r="BC408"/>
  <c r="BB408"/>
  <c r="AZ408"/>
  <c r="BA408"/>
  <c r="BD405"/>
  <c r="BC405"/>
  <c r="BB405"/>
  <c r="AZ405"/>
  <c r="BA405"/>
  <c r="BD402"/>
  <c r="BC402"/>
  <c r="BB402"/>
  <c r="AZ402"/>
  <c r="BA402"/>
  <c r="BD400"/>
  <c r="BC400"/>
  <c r="BB400"/>
  <c r="AZ400"/>
  <c r="BA400"/>
  <c r="BD398"/>
  <c r="BC398"/>
  <c r="BB398"/>
  <c r="AZ398"/>
  <c r="BA398"/>
  <c r="BD397"/>
  <c r="BC397"/>
  <c r="BB397"/>
  <c r="AZ397"/>
  <c r="BA397"/>
  <c r="BD395"/>
  <c r="BC395"/>
  <c r="BB395"/>
  <c r="AZ395"/>
  <c r="BA395"/>
  <c r="BD393"/>
  <c r="BC393"/>
  <c r="BB393"/>
  <c r="AZ393"/>
  <c r="BA393"/>
  <c r="BD386"/>
  <c r="BC386"/>
  <c r="BB386"/>
  <c r="AZ386"/>
  <c r="BA386"/>
  <c r="BD384"/>
  <c r="BC384"/>
  <c r="BB384"/>
  <c r="AZ384"/>
  <c r="BA384"/>
  <c r="BD382"/>
  <c r="BC382"/>
  <c r="BB382"/>
  <c r="AZ382"/>
  <c r="BA382"/>
  <c r="BD380"/>
  <c r="BC380"/>
  <c r="BB380"/>
  <c r="AZ380"/>
  <c r="BA380"/>
  <c r="BD378"/>
  <c r="BC378"/>
  <c r="BB378"/>
  <c r="AZ378"/>
  <c r="BA378"/>
  <c r="BD360"/>
  <c r="BC360"/>
  <c r="BB360"/>
  <c r="AZ360"/>
  <c r="BA360"/>
  <c r="BD359"/>
  <c r="BC359"/>
  <c r="BB359"/>
  <c r="AZ359"/>
  <c r="BA359"/>
  <c r="BD358"/>
  <c r="BC358"/>
  <c r="BB358"/>
  <c r="AZ358"/>
  <c r="BA358"/>
  <c r="BD355"/>
  <c r="BC355"/>
  <c r="BB355"/>
  <c r="AZ355"/>
  <c r="BA355"/>
  <c r="BD352"/>
  <c r="BC352"/>
  <c r="BB352"/>
  <c r="AZ352"/>
  <c r="BA352"/>
  <c r="BD350"/>
  <c r="BC350"/>
  <c r="BB350"/>
  <c r="AZ350"/>
  <c r="BA350"/>
  <c r="BD348"/>
  <c r="BC348"/>
  <c r="BB348"/>
  <c r="AZ348"/>
  <c r="BA348"/>
  <c r="BD342"/>
  <c r="BC342"/>
  <c r="BB342"/>
  <c r="AZ342"/>
  <c r="BA342"/>
  <c r="BD337"/>
  <c r="BC337"/>
  <c r="BB337"/>
  <c r="AZ337"/>
  <c r="BA337"/>
  <c r="BD335"/>
  <c r="BC335"/>
  <c r="BB335"/>
  <c r="AZ335"/>
  <c r="BA335"/>
  <c r="BD333"/>
  <c r="BC333"/>
  <c r="BB333"/>
  <c r="AZ333"/>
  <c r="BA333"/>
  <c r="BD331"/>
  <c r="BC331"/>
  <c r="BB331"/>
  <c r="AZ331"/>
  <c r="BA331"/>
  <c r="BD328"/>
  <c r="BC328"/>
  <c r="BB328"/>
  <c r="AZ328"/>
  <c r="BA328"/>
  <c r="BD325"/>
  <c r="BC325"/>
  <c r="BB325"/>
  <c r="AZ325"/>
  <c r="BD322"/>
  <c r="BD323" s="1"/>
  <c r="BC322"/>
  <c r="BC323" s="1"/>
  <c r="BB322"/>
  <c r="BB323" s="1"/>
  <c r="AZ322"/>
  <c r="AZ323" s="1"/>
  <c r="BD316"/>
  <c r="BC316"/>
  <c r="BB316"/>
  <c r="AZ316"/>
  <c r="BA316"/>
  <c r="BD312"/>
  <c r="BC312"/>
  <c r="BB312"/>
  <c r="AZ312"/>
  <c r="BA312"/>
  <c r="BD309"/>
  <c r="BC309"/>
  <c r="BB309"/>
  <c r="AZ309"/>
  <c r="BA309"/>
  <c r="BD307"/>
  <c r="BC307"/>
  <c r="BB307"/>
  <c r="AZ307"/>
  <c r="BA307"/>
  <c r="BD305"/>
  <c r="BC305"/>
  <c r="BB305"/>
  <c r="AZ305"/>
  <c r="BA305"/>
  <c r="BD303"/>
  <c r="BC303"/>
  <c r="BB303"/>
  <c r="AZ303"/>
  <c r="BA303"/>
  <c r="BD301"/>
  <c r="BC301"/>
  <c r="BB301"/>
  <c r="AZ301"/>
  <c r="BA301"/>
  <c r="BD299"/>
  <c r="BC299"/>
  <c r="BB299"/>
  <c r="AZ299"/>
  <c r="BA299"/>
  <c r="BD297"/>
  <c r="BC297"/>
  <c r="BB297"/>
  <c r="AZ297"/>
  <c r="BA297"/>
  <c r="BD295"/>
  <c r="BC295"/>
  <c r="BB295"/>
  <c r="AZ295"/>
  <c r="BA295"/>
  <c r="BD283"/>
  <c r="BC283"/>
  <c r="BB283"/>
  <c r="AZ283"/>
  <c r="BA283"/>
  <c r="BD281"/>
  <c r="BC281"/>
  <c r="BB281"/>
  <c r="AZ281"/>
  <c r="BA281"/>
  <c r="BD279"/>
  <c r="BC279"/>
  <c r="BB279"/>
  <c r="AZ279"/>
  <c r="BA279"/>
  <c r="BD277"/>
  <c r="BC277"/>
  <c r="BB277"/>
  <c r="AZ277"/>
  <c r="BA277"/>
  <c r="BD272"/>
  <c r="BC272"/>
  <c r="BB272"/>
  <c r="AZ272"/>
  <c r="BA272"/>
  <c r="BD270"/>
  <c r="BC270"/>
  <c r="BB270"/>
  <c r="AZ270"/>
  <c r="BA270"/>
  <c r="BD268"/>
  <c r="BC268"/>
  <c r="BB268"/>
  <c r="AZ268"/>
  <c r="BA268"/>
  <c r="BD265"/>
  <c r="BC265"/>
  <c r="BB265"/>
  <c r="AZ265"/>
  <c r="BA265"/>
  <c r="BD263"/>
  <c r="BC263"/>
  <c r="BB263"/>
  <c r="AZ263"/>
  <c r="BA263"/>
  <c r="BD262"/>
  <c r="BC262"/>
  <c r="BB262"/>
  <c r="AZ262"/>
  <c r="BA262"/>
  <c r="BD260"/>
  <c r="BC260"/>
  <c r="BB260"/>
  <c r="AZ260"/>
  <c r="BA260"/>
  <c r="BD259"/>
  <c r="BC259"/>
  <c r="BB259"/>
  <c r="AZ259"/>
  <c r="BA259"/>
  <c r="BD256"/>
  <c r="BC256"/>
  <c r="BB256"/>
  <c r="AZ256"/>
  <c r="BA256"/>
  <c r="BD249"/>
  <c r="BC249"/>
  <c r="BB249"/>
  <c r="AZ249"/>
  <c r="BA249"/>
  <c r="BD247"/>
  <c r="BC247"/>
  <c r="BB247"/>
  <c r="AZ247"/>
  <c r="BA247"/>
  <c r="BD245"/>
  <c r="BC245"/>
  <c r="BB245"/>
  <c r="AZ245"/>
  <c r="BA245"/>
  <c r="BD233"/>
  <c r="BC233"/>
  <c r="BB233"/>
  <c r="AZ233"/>
  <c r="BA233"/>
  <c r="BD231"/>
  <c r="BC231"/>
  <c r="BB231"/>
  <c r="AZ231"/>
  <c r="BD228"/>
  <c r="BD229" s="1"/>
  <c r="BC228"/>
  <c r="BC229" s="1"/>
  <c r="BB228"/>
  <c r="BB229" s="1"/>
  <c r="BA228"/>
  <c r="BA229" s="1"/>
  <c r="BD217"/>
  <c r="BC217"/>
  <c r="BB217"/>
  <c r="BA217"/>
  <c r="AZ217"/>
  <c r="BD215"/>
  <c r="BC215"/>
  <c r="BB215"/>
  <c r="BA215"/>
  <c r="BD212"/>
  <c r="BC212"/>
  <c r="BB212"/>
  <c r="BA212"/>
  <c r="AZ212"/>
  <c r="BD211"/>
  <c r="BC211"/>
  <c r="BB211"/>
  <c r="BA211"/>
  <c r="AZ211"/>
  <c r="BD210"/>
  <c r="BC210"/>
  <c r="BB210"/>
  <c r="BA210"/>
  <c r="AZ210"/>
  <c r="BD208"/>
  <c r="BC208"/>
  <c r="BB208"/>
  <c r="BA208"/>
  <c r="AZ208"/>
  <c r="BD207"/>
  <c r="BC207"/>
  <c r="BB207"/>
  <c r="BA207"/>
  <c r="AZ207"/>
  <c r="BD205"/>
  <c r="BC205"/>
  <c r="BB205"/>
  <c r="BA205"/>
  <c r="AZ205"/>
  <c r="BD202"/>
  <c r="BC202"/>
  <c r="BB202"/>
  <c r="BA202"/>
  <c r="AZ202"/>
  <c r="BD200"/>
  <c r="BC200"/>
  <c r="BB200"/>
  <c r="BA200"/>
  <c r="AZ200"/>
  <c r="BD198"/>
  <c r="BC198"/>
  <c r="BB198"/>
  <c r="BA198"/>
  <c r="AZ198"/>
  <c r="BD194"/>
  <c r="BC194"/>
  <c r="BB194"/>
  <c r="BA194"/>
  <c r="AZ194"/>
  <c r="BD191"/>
  <c r="BC191"/>
  <c r="BB191"/>
  <c r="BA191"/>
  <c r="AZ191"/>
  <c r="BD188"/>
  <c r="BC188"/>
  <c r="BB188"/>
  <c r="BA188"/>
  <c r="AZ188"/>
  <c r="BD187"/>
  <c r="BC187"/>
  <c r="BB187"/>
  <c r="BA187"/>
  <c r="AZ187"/>
  <c r="BD186"/>
  <c r="BC186"/>
  <c r="BB186"/>
  <c r="BA186"/>
  <c r="AZ186"/>
  <c r="BD182"/>
  <c r="BC182"/>
  <c r="BB182"/>
  <c r="BA182"/>
  <c r="AZ182"/>
  <c r="BD181"/>
  <c r="BC181"/>
  <c r="BB181"/>
  <c r="BA181"/>
  <c r="AZ181"/>
  <c r="BD178"/>
  <c r="BC178"/>
  <c r="BB178"/>
  <c r="BA178"/>
  <c r="AZ178"/>
  <c r="BD176"/>
  <c r="BC176"/>
  <c r="BB176"/>
  <c r="BA176"/>
  <c r="AZ176"/>
  <c r="BD175"/>
  <c r="BC175"/>
  <c r="BB175"/>
  <c r="BA175"/>
  <c r="AZ175"/>
  <c r="BD174"/>
  <c r="BC174"/>
  <c r="BB174"/>
  <c r="BA174"/>
  <c r="AZ174"/>
  <c r="BD172"/>
  <c r="BC172"/>
  <c r="BB172"/>
  <c r="BA172"/>
  <c r="AZ172"/>
  <c r="BD171"/>
  <c r="BC171"/>
  <c r="BB171"/>
  <c r="BA171"/>
  <c r="AZ171"/>
  <c r="BD169"/>
  <c r="BC169"/>
  <c r="BB169"/>
  <c r="BA169"/>
  <c r="AZ169"/>
  <c r="BD168"/>
  <c r="BC168"/>
  <c r="BB168"/>
  <c r="BA168"/>
  <c r="AZ168"/>
  <c r="BD166"/>
  <c r="BC166"/>
  <c r="BB166"/>
  <c r="BA166"/>
  <c r="AZ166"/>
  <c r="BD162"/>
  <c r="BC162"/>
  <c r="BB162"/>
  <c r="BA162"/>
  <c r="AZ162"/>
  <c r="BD158"/>
  <c r="BC158"/>
  <c r="BB158"/>
  <c r="BA158"/>
  <c r="AZ158"/>
  <c r="BD152"/>
  <c r="BC152"/>
  <c r="BB152"/>
  <c r="BA152"/>
  <c r="AZ152"/>
  <c r="BD146"/>
  <c r="BC146"/>
  <c r="BB146"/>
  <c r="BA146"/>
  <c r="AZ146"/>
  <c r="BD144"/>
  <c r="BC144"/>
  <c r="BB144"/>
  <c r="BA144"/>
  <c r="AZ144"/>
  <c r="BD139"/>
  <c r="BC139"/>
  <c r="BB139"/>
  <c r="BA139"/>
  <c r="BD137"/>
  <c r="BC137"/>
  <c r="BB137"/>
  <c r="BA137"/>
  <c r="BD135"/>
  <c r="BC135"/>
  <c r="BB135"/>
  <c r="BA135"/>
  <c r="AZ135"/>
  <c r="BD133"/>
  <c r="BC133"/>
  <c r="BB133"/>
  <c r="BA133"/>
  <c r="BD131"/>
  <c r="BC131"/>
  <c r="BB131"/>
  <c r="BA131"/>
  <c r="BD129"/>
  <c r="BC129"/>
  <c r="BB129"/>
  <c r="BA129"/>
  <c r="BD126"/>
  <c r="BC126"/>
  <c r="BB126"/>
  <c r="BA126"/>
  <c r="AZ126"/>
  <c r="BD124"/>
  <c r="BC124"/>
  <c r="BB124"/>
  <c r="BA124"/>
  <c r="BD122"/>
  <c r="BC122"/>
  <c r="BB122"/>
  <c r="BA122"/>
  <c r="BD113"/>
  <c r="BC113"/>
  <c r="BB113"/>
  <c r="BA113"/>
  <c r="BD106"/>
  <c r="BC106"/>
  <c r="BB106"/>
  <c r="BA106"/>
  <c r="BD104"/>
  <c r="BC104"/>
  <c r="BB104"/>
  <c r="BA104"/>
  <c r="AZ104"/>
  <c r="BD102"/>
  <c r="BC102"/>
  <c r="BB102"/>
  <c r="BA102"/>
  <c r="BD100"/>
  <c r="BC100"/>
  <c r="BB100"/>
  <c r="BA100"/>
  <c r="AZ100"/>
  <c r="BD96"/>
  <c r="BC96"/>
  <c r="BB96"/>
  <c r="BA96"/>
  <c r="AZ96"/>
  <c r="BD94"/>
  <c r="BC94"/>
  <c r="BB94"/>
  <c r="BA94"/>
  <c r="BD89"/>
  <c r="BC89"/>
  <c r="BB89"/>
  <c r="BA89"/>
  <c r="BD86"/>
  <c r="BC86"/>
  <c r="BB86"/>
  <c r="BA86"/>
  <c r="AZ86"/>
  <c r="BD82"/>
  <c r="BC82"/>
  <c r="BB82"/>
  <c r="BA82"/>
  <c r="AZ82"/>
  <c r="BD81"/>
  <c r="BC81"/>
  <c r="BB81"/>
  <c r="BA81"/>
  <c r="AZ81"/>
  <c r="BD77"/>
  <c r="BC77"/>
  <c r="BB77"/>
  <c r="BA77"/>
  <c r="AZ77"/>
  <c r="BD66"/>
  <c r="BC66"/>
  <c r="BB66"/>
  <c r="BA66"/>
  <c r="AZ66"/>
  <c r="BD63"/>
  <c r="BC63"/>
  <c r="BB63"/>
  <c r="BA63"/>
  <c r="BD61"/>
  <c r="BC61"/>
  <c r="BB61"/>
  <c r="BA61"/>
  <c r="BD42"/>
  <c r="BC42"/>
  <c r="BB42"/>
  <c r="BA42"/>
  <c r="AZ42"/>
  <c r="BD41"/>
  <c r="BC41"/>
  <c r="BB41"/>
  <c r="BA41"/>
  <c r="BD40"/>
  <c r="BC40"/>
  <c r="BB40"/>
  <c r="BA40"/>
  <c r="AZ40"/>
  <c r="BD39"/>
  <c r="BC39"/>
  <c r="BB39"/>
  <c r="BA39"/>
  <c r="BD38"/>
  <c r="BC38"/>
  <c r="BB38"/>
  <c r="BA38"/>
  <c r="AZ38"/>
  <c r="BD37"/>
  <c r="BC37"/>
  <c r="BB37"/>
  <c r="BA37"/>
  <c r="BD35"/>
  <c r="BC35"/>
  <c r="BB35"/>
  <c r="BA35"/>
  <c r="F35"/>
  <c r="AZ35" s="1"/>
  <c r="BD33"/>
  <c r="BC33"/>
  <c r="BB33"/>
  <c r="BA33"/>
  <c r="F33"/>
  <c r="AZ33" s="1"/>
  <c r="BD31"/>
  <c r="BC31"/>
  <c r="BB31"/>
  <c r="BA31"/>
  <c r="F31"/>
  <c r="AZ31" s="1"/>
  <c r="BD29"/>
  <c r="BC29"/>
  <c r="BB29"/>
  <c r="BA29"/>
  <c r="F29"/>
  <c r="AZ29" s="1"/>
  <c r="BD27"/>
  <c r="BC27"/>
  <c r="BB27"/>
  <c r="BA27"/>
  <c r="F27"/>
  <c r="AZ27" s="1"/>
  <c r="BD25"/>
  <c r="BC25"/>
  <c r="BB25"/>
  <c r="BA25"/>
  <c r="F25"/>
  <c r="AZ25" s="1"/>
  <c r="BD23"/>
  <c r="BC23"/>
  <c r="BB23"/>
  <c r="BA23"/>
  <c r="F23"/>
  <c r="AZ23" s="1"/>
  <c r="BD21"/>
  <c r="BC21"/>
  <c r="BB21"/>
  <c r="BA21"/>
  <c r="F21"/>
  <c r="AZ21" s="1"/>
  <c r="BD19"/>
  <c r="BC19"/>
  <c r="BB19"/>
  <c r="BA19"/>
  <c r="F19"/>
  <c r="AZ19" s="1"/>
  <c r="BD16"/>
  <c r="BC16"/>
  <c r="BB16"/>
  <c r="BA16"/>
  <c r="F16"/>
  <c r="AZ16" s="1"/>
  <c r="BD13"/>
  <c r="BC13"/>
  <c r="BB13"/>
  <c r="BA13"/>
  <c r="F13"/>
  <c r="AZ13" s="1"/>
  <c r="BD10"/>
  <c r="BC10"/>
  <c r="BB10"/>
  <c r="BA10"/>
  <c r="F10"/>
  <c r="AZ10" s="1"/>
  <c r="BD7"/>
  <c r="BC7"/>
  <c r="BB7"/>
  <c r="BA7"/>
  <c r="F7"/>
  <c r="AZ7" s="1"/>
  <c r="B4"/>
  <c r="B3"/>
  <c r="C33" i="1"/>
  <c r="F33" s="1"/>
  <c r="C31"/>
  <c r="C9"/>
  <c r="G7"/>
  <c r="F142" i="3" l="1"/>
  <c r="BA320"/>
  <c r="AZ320"/>
  <c r="BD599"/>
  <c r="BB495"/>
  <c r="BA623"/>
  <c r="BD623"/>
  <c r="BB127"/>
  <c r="BB320"/>
  <c r="BB257"/>
  <c r="BD538"/>
  <c r="BD226"/>
  <c r="AZ266"/>
  <c r="BB599"/>
  <c r="BB623"/>
  <c r="AZ179"/>
  <c r="BB570"/>
  <c r="BC556"/>
  <c r="BB556"/>
  <c r="AZ580"/>
  <c r="BD184"/>
  <c r="BB580"/>
  <c r="BD179"/>
  <c r="BC184"/>
  <c r="BB226"/>
  <c r="BD257"/>
  <c r="AZ495"/>
  <c r="BB430"/>
  <c r="AZ430"/>
  <c r="AZ556"/>
  <c r="BD632"/>
  <c r="BD266"/>
  <c r="BB477"/>
  <c r="BB98"/>
  <c r="BB184"/>
  <c r="BA213"/>
  <c r="BD213"/>
  <c r="AZ477"/>
  <c r="BD490"/>
  <c r="AZ623"/>
  <c r="BB179"/>
  <c r="BB310"/>
  <c r="BA580"/>
  <c r="BD98"/>
  <c r="BB266"/>
  <c r="BB490"/>
  <c r="BD495"/>
  <c r="AZ599"/>
  <c r="BB213"/>
  <c r="AZ490"/>
  <c r="BB632"/>
  <c r="BD310"/>
  <c r="BD320"/>
  <c r="BD430"/>
  <c r="BD477"/>
  <c r="BA495"/>
  <c r="BD556"/>
  <c r="AZ570"/>
  <c r="BD570"/>
  <c r="BD580"/>
  <c r="BA599"/>
  <c r="BC632"/>
  <c r="BD127"/>
  <c r="BD160"/>
  <c r="AZ310"/>
  <c r="BC127"/>
  <c r="AZ538"/>
  <c r="BA632"/>
  <c r="BB160"/>
  <c r="BC160"/>
  <c r="AZ257"/>
  <c r="BC320"/>
  <c r="BB538"/>
  <c r="BA570"/>
  <c r="BC538"/>
  <c r="BC179"/>
  <c r="BA184"/>
  <c r="BC490"/>
  <c r="BA310"/>
  <c r="BA98"/>
  <c r="BA160"/>
  <c r="BC226"/>
  <c r="BC98"/>
  <c r="BA127"/>
  <c r="BA179"/>
  <c r="BC213"/>
  <c r="BA540"/>
  <c r="BA556" s="1"/>
  <c r="AZ98"/>
  <c r="AZ127"/>
  <c r="AZ160"/>
  <c r="AZ184"/>
  <c r="AZ213"/>
  <c r="BA226"/>
  <c r="AZ228"/>
  <c r="AZ229" s="1"/>
  <c r="BA231"/>
  <c r="BA257" s="1"/>
  <c r="BC266"/>
  <c r="BC495"/>
  <c r="BC601"/>
  <c r="BC602" s="1"/>
  <c r="BA266"/>
  <c r="BC430"/>
  <c r="BC477"/>
  <c r="BA497"/>
  <c r="BA538" s="1"/>
  <c r="BC604"/>
  <c r="BC623" s="1"/>
  <c r="AZ625"/>
  <c r="AZ632" s="1"/>
  <c r="AZ215"/>
  <c r="AZ226" s="1"/>
  <c r="BC257"/>
  <c r="BC310"/>
  <c r="BA322"/>
  <c r="BA323" s="1"/>
  <c r="BA325"/>
  <c r="BA430" s="1"/>
  <c r="BA432"/>
  <c r="BA477" s="1"/>
  <c r="BA490"/>
  <c r="BC570"/>
  <c r="BC580"/>
  <c r="BC599"/>
  <c r="C19" i="1" l="1"/>
  <c r="C22" s="1"/>
  <c r="F31" l="1"/>
  <c r="F34" s="1"/>
</calcChain>
</file>

<file path=xl/sharedStrings.xml><?xml version="1.0" encoding="utf-8"?>
<sst xmlns="http://schemas.openxmlformats.org/spreadsheetml/2006/main" count="650" uniqueCount="442">
  <si>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</si>
  <si>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</si>
  <si>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</si>
  <si>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</si>
  <si>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</si>
  <si>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</si>
  <si>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</si>
  <si>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</si>
  <si>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</si>
  <si>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</si>
  <si>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</si>
  <si>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</si>
  <si>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</si>
  <si>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</si>
  <si>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</si>
  <si>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</si>
  <si>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</si>
  <si>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</si>
  <si>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</si>
  <si>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</si>
  <si>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</si>
  <si>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</si>
  <si>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</si>
  <si>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</si>
  <si>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</si>
  <si>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</si>
  <si>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</si>
  <si>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</si>
  <si>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</si>
  <si>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</si>
  <si>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</si>
  <si>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</si>
  <si>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</si>
  <si>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</si>
  <si>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</si>
  <si>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</si>
  <si>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</si>
  <si>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</si>
  <si>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</si>
  <si>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</si>
  <si>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</si>
  <si>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</si>
  <si>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</si>
  <si>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</si>
  <si>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</si>
  <si>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</si>
  <si>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</si>
  <si>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</si>
  <si>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</si>
  <si>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</si>
  <si>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</si>
  <si>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 xml:space="preserve">Položkový rozpočet </t>
  </si>
  <si>
    <t>Rozpočet:</t>
  </si>
  <si>
    <t>P.č.</t>
  </si>
  <si>
    <t>Název položky</t>
  </si>
  <si>
    <t>MJ</t>
  </si>
  <si>
    <t>množství</t>
  </si>
  <si>
    <t>cena / MJ</t>
  </si>
  <si>
    <t>celkem (Kč)</t>
  </si>
  <si>
    <t>Š37-2019</t>
  </si>
  <si>
    <t>m2</t>
  </si>
  <si>
    <t>zazdívka otvoru:0,9*2,1</t>
  </si>
  <si>
    <t>nadezdívka:(3,3+2,55)*0,6</t>
  </si>
  <si>
    <t>(7,2+2,3)*2,2-1,35*1,2*2</t>
  </si>
  <si>
    <t>3,2*1,1</t>
  </si>
  <si>
    <t>(2,4+2,4)*2,25</t>
  </si>
  <si>
    <t>(1,1+5,1+3,5+5,2+5,9)*3-0,8*2*3-0,7*2</t>
  </si>
  <si>
    <t>(2,65+3,02+1,98+1,39+0,25+0,25)*2-0,8*2-0,7*2*3</t>
  </si>
  <si>
    <t>(3,1+1,2+2,2)*3</t>
  </si>
  <si>
    <t>(0,9+0,8)*1,5</t>
  </si>
  <si>
    <t>1,01:4*3+1,7*3</t>
  </si>
  <si>
    <t>1,02:7</t>
  </si>
  <si>
    <t>1,04:4</t>
  </si>
  <si>
    <t>1,05:37</t>
  </si>
  <si>
    <t>1,09:4,2</t>
  </si>
  <si>
    <t>1,14:5,2</t>
  </si>
  <si>
    <t>1,15:30,1</t>
  </si>
  <si>
    <t>1,06:3,3</t>
  </si>
  <si>
    <t>1,07:1,8</t>
  </si>
  <si>
    <t>1,13:4,5</t>
  </si>
  <si>
    <t>1,16:5,9</t>
  </si>
  <si>
    <t>(13,6+11,4+5,33+6,43)*1</t>
  </si>
  <si>
    <t>1,2*0,6</t>
  </si>
  <si>
    <t>(1,9+2,5+1,8)*3</t>
  </si>
  <si>
    <t>(0,6+1,325+5,5+1,8+1,6)*3-0,8*2-0,7*2</t>
  </si>
  <si>
    <t>(5,02+0,185+2,4+0,3+3,705+0,085+3,38+0,185+4,075+0,3+3,48+3,66)*1,5</t>
  </si>
  <si>
    <t>1,35*4*0,35</t>
  </si>
  <si>
    <t>(1,8+2,7)*0,35</t>
  </si>
  <si>
    <t>(0,35+3,15+7,35+1,26+3,75+2,25+7,21+1,115+0,46)*0,26*0,35</t>
  </si>
  <si>
    <t>(2,29+0,4)*0,48*0,26</t>
  </si>
  <si>
    <t>nadbetonávka:(3,83+7,35)*0,24*0,35</t>
  </si>
  <si>
    <t>2,69*0,48*0,24</t>
  </si>
  <si>
    <t>(7,21+1,575)*0,24*0,35</t>
  </si>
  <si>
    <t>26,895*2*0,26</t>
  </si>
  <si>
    <t>2,69*0,26*2</t>
  </si>
  <si>
    <t>0,35*0,26*4</t>
  </si>
  <si>
    <t>0,48*0,26*2</t>
  </si>
  <si>
    <t>nadbetonávka:(3,83+7,35)*0,24*2</t>
  </si>
  <si>
    <t>2,69*0,24*2</t>
  </si>
  <si>
    <t>(7,21+1,575)*2*0,24</t>
  </si>
  <si>
    <t>Mezisoučet</t>
  </si>
  <si>
    <t>150 kg/m3:2,7832*0,15</t>
  </si>
  <si>
    <t>V místě původního výlezu na půdu. Nová nosná stropní kce je tvořena ocelovým rámem z U 140, trapézového plechu a zálivkou z betonu. Ocelové nosníky budou kotveny do stávajicího stropu bytového domu.</t>
  </si>
  <si>
    <t>1,15:(4,575+6,57+4,575)*2,5</t>
  </si>
  <si>
    <t>1,16:3,5*2,5</t>
  </si>
  <si>
    <t>1,05:(10,2+2,33+0,8+2,28+4,7)*2,5</t>
  </si>
  <si>
    <t>1,06+1,04:1,8*2,5*2</t>
  </si>
  <si>
    <t>1,13:1,9*2,5</t>
  </si>
  <si>
    <t>1,09:1,7*2,5</t>
  </si>
  <si>
    <t>1,10:4,075*2,5+(1,29+0,48+1,29)*2,5</t>
  </si>
  <si>
    <t>1,01+1,02:(6,15+6,15+3)*5</t>
  </si>
  <si>
    <t>výtah šachta:1,2*0,6*2</t>
  </si>
  <si>
    <t>6,87*2,5-1,35*1,2*2+(1,35+1,2+1,2)*0,2*2+6</t>
  </si>
  <si>
    <t>(2,25+3,3+2,25+0,45+6,3+0,46)*2,6-1,35*1,2*2+(1,35+1,2+1,2)*0,2*2-1,8*2-2,7*1,9+6+1,18+1,3</t>
  </si>
  <si>
    <t>3,3*1,1*2</t>
  </si>
  <si>
    <t>1,35*1,2*4</t>
  </si>
  <si>
    <t>2,7*1,91</t>
  </si>
  <si>
    <t>1,8*2,05</t>
  </si>
  <si>
    <t>Vč. systémových lišt</t>
  </si>
  <si>
    <t>14*1,1</t>
  </si>
  <si>
    <t>vč. systémových lišt</t>
  </si>
  <si>
    <t>(1,35+1,2+1,2)*0,2*4</t>
  </si>
  <si>
    <t>(1,8+2,05+2,05)*0,2</t>
  </si>
  <si>
    <t>(2,7+1,9+1,9)*0,2</t>
  </si>
  <si>
    <t>65,731-5,48-22,225</t>
  </si>
  <si>
    <t>(7+7+10+5,5)*1,6</t>
  </si>
  <si>
    <t>skladba A:145,2</t>
  </si>
  <si>
    <t>skladba A1:15,5*1,25*1,35/1000</t>
  </si>
  <si>
    <t>skladba A1:</t>
  </si>
  <si>
    <t>1,10:37,3</t>
  </si>
  <si>
    <t>1,11:14,9</t>
  </si>
  <si>
    <t>1,12:5,5</t>
  </si>
  <si>
    <t>skladba A1:15,5</t>
  </si>
  <si>
    <t>podbetonování nosných prvků v podlaze:2*0,15*10</t>
  </si>
  <si>
    <t>skladba B - 1,08:6</t>
  </si>
  <si>
    <t>Pevná, izolační dvojsklo U=1,1 W/m2K, bílá</t>
  </si>
  <si>
    <t>Plastové okno dvojkřídlé, otevíravé a sklápěcí, izolační dvojsklo U=1,1 W/m2K, bílé</t>
  </si>
  <si>
    <t>S dveřmi, dveře otevíravé, izolační dvojsklo U=1,1 W/m2K, bílá</t>
  </si>
  <si>
    <t>Kompletní provedení a dodávka dle výpisu prvků.výplň z polykarbonátu</t>
  </si>
  <si>
    <t>Zárubeň bude opatřena nátěrem.</t>
  </si>
  <si>
    <t>Kompletní provedení a dodávka dle výpisu prvků.</t>
  </si>
  <si>
    <t>nové požární dveře:3</t>
  </si>
  <si>
    <t>dveře strojovny:1</t>
  </si>
  <si>
    <t>dveře v 1PP:6</t>
  </si>
  <si>
    <t>- hladké, dýhované, otevíravé,jednokřídlé, bez prahu, kování klika - klika, zámek</t>
  </si>
  <si>
    <t>- obložkové zárubně</t>
  </si>
  <si>
    <t>4+1</t>
  </si>
  <si>
    <t>1+3</t>
  </si>
  <si>
    <t>20,5*24,2*2</t>
  </si>
  <si>
    <t>16*24,2</t>
  </si>
  <si>
    <t>1429,4*5</t>
  </si>
  <si>
    <t>12,6+7+4,7+4+37+3,3+1,8+6+4,2+37,3+14,9+5,5+4,5+5,2+30,1+5,9</t>
  </si>
  <si>
    <t>12*3</t>
  </si>
  <si>
    <t>19,15*13,275</t>
  </si>
  <si>
    <t>0,6*0,6*0,2*8</t>
  </si>
  <si>
    <t>schodiště:1,3*0,7*0,25+1,3*0,3*0,25</t>
  </si>
  <si>
    <t>vikýř:(1,7*2,7*0,45-1,2*0,5*0,45+2,6*2,7*0,25)*2</t>
  </si>
  <si>
    <t>2,6*1,7*0,45*2</t>
  </si>
  <si>
    <t>0,5*0,5*3,38</t>
  </si>
  <si>
    <t>0,45*0,79*1,87</t>
  </si>
  <si>
    <t>0,55*0,45*3,4</t>
  </si>
  <si>
    <t>3*4,205*0,35</t>
  </si>
  <si>
    <t>- izolace z minerální vlny, struska, suť, betonová dlažba</t>
  </si>
  <si>
    <t>19,15*13,275*0,25</t>
  </si>
  <si>
    <t>3*3*2</t>
  </si>
  <si>
    <t>1,2*0,5*2</t>
  </si>
  <si>
    <t>(3+4,205)*2</t>
  </si>
  <si>
    <t>19,15*2*0,4</t>
  </si>
  <si>
    <t>13,27*2*0,6+13,27*4,7</t>
  </si>
  <si>
    <t>(3,1+0,48)*2*4</t>
  </si>
  <si>
    <t>(2,1+0,48+2,1)*4</t>
  </si>
  <si>
    <t>(1,42+0,8)*2*4</t>
  </si>
  <si>
    <t>(2,4+0,48)*2*4</t>
  </si>
  <si>
    <t>(1,78+0,8)*2*4</t>
  </si>
  <si>
    <t>(2,8+6)*2*4</t>
  </si>
  <si>
    <t>skladba A:</t>
  </si>
  <si>
    <t>skladba B - 1,08:6*1,3</t>
  </si>
  <si>
    <t>dlažba:</t>
  </si>
  <si>
    <t>obklad:63,0196</t>
  </si>
  <si>
    <t>skladba B - 1,08 vč. přířezu pod podložky:6*1,5</t>
  </si>
  <si>
    <t>9*1,12</t>
  </si>
  <si>
    <t>10,53*13,27+5*6,5+22*2,5*1,2</t>
  </si>
  <si>
    <t>145,2</t>
  </si>
  <si>
    <t>okolo věnce:(7,35+1,3+7,21+1,9+2,7)*0,65</t>
  </si>
  <si>
    <t>1,02:3,82+2+2</t>
  </si>
  <si>
    <t>1,04:(1,89+2,11)*2</t>
  </si>
  <si>
    <t>1,05:(9,8+4,7)*2</t>
  </si>
  <si>
    <t>1,09:(3+18)*2</t>
  </si>
  <si>
    <t>1,10:(7,62+7,64+1,29+0,48)*2</t>
  </si>
  <si>
    <t>1,11:(5,02+3,705)*2</t>
  </si>
  <si>
    <t>1,12:(2,4+3,705)*2</t>
  </si>
  <si>
    <t>1,14:(3,8+1,39)*2</t>
  </si>
  <si>
    <t>1,15:(6,57+4,575)*2</t>
  </si>
  <si>
    <t>tl. 30 mm:145,2*0,03*1,02</t>
  </si>
  <si>
    <t>tl. 140-180 mm:6*0,16*1,02</t>
  </si>
  <si>
    <t>6*1,02</t>
  </si>
  <si>
    <t>28376557a</t>
  </si>
  <si>
    <t>15,5*1,02</t>
  </si>
  <si>
    <t>145,2*1,05</t>
  </si>
  <si>
    <t>63151375.A</t>
  </si>
  <si>
    <t>13,299*1,02</t>
  </si>
  <si>
    <t>63151376.A</t>
  </si>
  <si>
    <t>238,2331*2*1,02</t>
  </si>
  <si>
    <t>- vodovod</t>
  </si>
  <si>
    <t>- kanalizace</t>
  </si>
  <si>
    <t>- zařizovací předměty</t>
  </si>
  <si>
    <t>pásky 100/120:18,5</t>
  </si>
  <si>
    <t>kleštiny 70/160:95</t>
  </si>
  <si>
    <t>vzpěry 130/160:62</t>
  </si>
  <si>
    <t>sloupky 140/160:10</t>
  </si>
  <si>
    <t>vzný trám 150/150:27</t>
  </si>
  <si>
    <t>vazný trám 160/200:16</t>
  </si>
  <si>
    <t>krokve 130/160:72+22</t>
  </si>
  <si>
    <t>odvětrání hřebene střechy:</t>
  </si>
  <si>
    <t>25/120:26,49</t>
  </si>
  <si>
    <t>25/140:24,09</t>
  </si>
  <si>
    <t>50/250:12,05</t>
  </si>
  <si>
    <t>krokve 120/160:107</t>
  </si>
  <si>
    <t>sloupky 140/140:18</t>
  </si>
  <si>
    <t>pozednice 140/140:19</t>
  </si>
  <si>
    <t>pásky 100/140:7,5</t>
  </si>
  <si>
    <t>kleštiny 80/160:10</t>
  </si>
  <si>
    <t>vaznice 160/200:26</t>
  </si>
  <si>
    <t>D:78,1</t>
  </si>
  <si>
    <t>D1:257,62</t>
  </si>
  <si>
    <t>bednění:78,1*0,018</t>
  </si>
  <si>
    <t>78,1*0,022</t>
  </si>
  <si>
    <t>257,62*0,025</t>
  </si>
  <si>
    <t>kontralatě:78,1*0,00528</t>
  </si>
  <si>
    <t>257,62*0,00528</t>
  </si>
  <si>
    <t>krovy:0,12*0,16*107</t>
  </si>
  <si>
    <t>0,14*0,14*18</t>
  </si>
  <si>
    <t>0,14*0,14*19</t>
  </si>
  <si>
    <t>0,1*0,14*7,5</t>
  </si>
  <si>
    <t>0,08*0,16*10</t>
  </si>
  <si>
    <t>0,16*0,2*26</t>
  </si>
  <si>
    <t>pro odvětrání střechy:0,025*0,12*26,49</t>
  </si>
  <si>
    <t>0,025*0,14*24,09</t>
  </si>
  <si>
    <t>0,05*0,25*12,05</t>
  </si>
  <si>
    <t>stropnice 80/200:130</t>
  </si>
  <si>
    <t>0,08*0,2*130</t>
  </si>
  <si>
    <t>0,18+0,17+6+0,18</t>
  </si>
  <si>
    <t>19+19+13,5</t>
  </si>
  <si>
    <t>Položka zahrnuje::</t>
  </si>
  <si>
    <t>- podlaha z hrubých prken na sráz ...9 m2</t>
  </si>
  <si>
    <t>- trám smrkový vč. trámků pro nadstavení ... 0,574 m3</t>
  </si>
  <si>
    <t>- spojovací a ochranné prostředky .... 3m2</t>
  </si>
  <si>
    <t xml:space="preserve">- ochranný nátěr dřevěných prvků (nátěr podlahy a roštů)... 21,24 m2 </t>
  </si>
  <si>
    <t>Kompletní provedení viz. TZ.</t>
  </si>
  <si>
    <t>19,75*14,17*0,04</t>
  </si>
  <si>
    <t>Kotvení stropnic v místě styku u štítových stěn.</t>
  </si>
  <si>
    <t>59590743.A</t>
  </si>
  <si>
    <t>D:8,7*1,1</t>
  </si>
  <si>
    <t>D1:7,2*1,1</t>
  </si>
  <si>
    <t>25/120:0,025*0,12*26,49*1,1</t>
  </si>
  <si>
    <t>25/140:0,025*0,14*24,09*1,1</t>
  </si>
  <si>
    <t>50/250:0,05*0,25*12,05*1,1</t>
  </si>
  <si>
    <t>krovy:0,12*0,16*107*1,1</t>
  </si>
  <si>
    <t>0,14*0,14*18*1,1</t>
  </si>
  <si>
    <t>0,14*0,14*19*1,1</t>
  </si>
  <si>
    <t>0,1*0,14*7,5*1,1</t>
  </si>
  <si>
    <t>0,08*0,16*10*1,1</t>
  </si>
  <si>
    <t>0,16*0,2*26*1,1</t>
  </si>
  <si>
    <t>kontralatě:78,1*0,06*0,08*1,1</t>
  </si>
  <si>
    <t>257,62*0,06*0,08*1,1</t>
  </si>
  <si>
    <t>80/200:10*0,08*0,2*1,1</t>
  </si>
  <si>
    <t>60726014.A</t>
  </si>
  <si>
    <t>78,1*1,08</t>
  </si>
  <si>
    <t>60726017.A</t>
  </si>
  <si>
    <t>257,62*1,08</t>
  </si>
  <si>
    <t>9*20,25*2</t>
  </si>
  <si>
    <t>1,7*2+4*2</t>
  </si>
  <si>
    <t>257,62</t>
  </si>
  <si>
    <t>vikýř:78,1</t>
  </si>
  <si>
    <t>1,35*4</t>
  </si>
  <si>
    <t>vč. napojení na stávající svod</t>
  </si>
  <si>
    <t>4,86+2,645</t>
  </si>
  <si>
    <t>12,1</t>
  </si>
  <si>
    <t>střecha:353,65</t>
  </si>
  <si>
    <t>vikýř:107,12</t>
  </si>
  <si>
    <t>střecha:257,62</t>
  </si>
  <si>
    <t>353,65*1,2</t>
  </si>
  <si>
    <t>67352438a</t>
  </si>
  <si>
    <t>107,12*1,2</t>
  </si>
  <si>
    <t>horní ovládání, dřevo s čirým lakem, 2 ks vč žaluzií, 5 ks rolety</t>
  </si>
  <si>
    <t xml:space="preserve">Nosná konstrukce je tvořena schodnicemi z U160. Schodnice budou uloženy na stávajících stropech a kloubově na mezipodéstových nosnících. Mezipodéstové nosníky jsou uloženy v kapsách do schodišťových stěn a to na podbetonávku z C20/25. Nosníky budou v uložení obetonovány. </t>
  </si>
  <si>
    <t xml:space="preserve">Na schodnice budou namontovány hotové stupně svařené z plechů tl.: 5 mm přičemž na čelech stupňů bude navařen plech P5, který bude rovnoběžný se schodnicí. Tyto plechy budou k pásnici schodnice přišroubovány dvěma šrouby M12 mm. </t>
  </si>
  <si>
    <t>Uložení schodnic na stropech bude provedeno kloubové pomocí dvou šroubů M16 mm, které jsou kotveny na chemickou kotvu HILTI HY.</t>
  </si>
  <si>
    <t>Mezi mezipodéstové nosníky budou našroubovány nosníky L60x6 mm a to pomocí šroubů 2xM12 mm. Na tyto nosníky budou uloženy plechy tl.: 5mm.</t>
  </si>
  <si>
    <t>Jednotlivé dílce budou pozinkovány a sestaveny šroubově.</t>
  </si>
  <si>
    <t xml:space="preserve">Nášlapná vrstva schodiště je navržena je betonový prefabrikát s povrchovou úpravou broušený. </t>
  </si>
  <si>
    <t xml:space="preserve">Ocelová konstrukce schodiště je staticky navržena   s požární odolností 15 minut bez ochrany. </t>
  </si>
  <si>
    <t>Kompletní provedení a dodávka dle PD a TZ, viz. výkres č. 03.</t>
  </si>
  <si>
    <t>1:200,16</t>
  </si>
  <si>
    <t>3a:511,36</t>
  </si>
  <si>
    <t>3b:428,64</t>
  </si>
  <si>
    <t>3c:400,82</t>
  </si>
  <si>
    <t>3d:483,54</t>
  </si>
  <si>
    <t>4a:154,76</t>
  </si>
  <si>
    <t>5:75,45</t>
  </si>
  <si>
    <t>6:28,8</t>
  </si>
  <si>
    <t>7:115,2</t>
  </si>
  <si>
    <t>8:62,4</t>
  </si>
  <si>
    <t>Kompletní provedení a dodávka dle PD a TZ.</t>
  </si>
  <si>
    <t>2,7+1,8</t>
  </si>
  <si>
    <t>U100:10,6*6,8*1,1</t>
  </si>
  <si>
    <t>I100:8,34*2,64*1,1</t>
  </si>
  <si>
    <t>1,02:(0,9+1,325+3,82+1,8)</t>
  </si>
  <si>
    <t>22,5</t>
  </si>
  <si>
    <t>22,5*1,12</t>
  </si>
  <si>
    <t>sokl:7,845*0,1*1,12</t>
  </si>
  <si>
    <t>0,7*4</t>
  </si>
  <si>
    <t>1,06:(1,6+1,948)*2*2,1-0,7*2</t>
  </si>
  <si>
    <t>1,07:(1,98+0,9)*2*2,1-0,7*2</t>
  </si>
  <si>
    <t>1,13:(2,92+1,8)*2*2,1-0,7*2</t>
  </si>
  <si>
    <t>1,16:(1,69+3,5)*2*2,1-0,7*2</t>
  </si>
  <si>
    <t>63,0196*1,12</t>
  </si>
  <si>
    <t>1,01:(3+5+5)*5</t>
  </si>
  <si>
    <t>1,02:(1,325+3,82+1,325+0,9)*2,7</t>
  </si>
  <si>
    <t>1,04:(1,89+1,98)*2*0,5</t>
  </si>
  <si>
    <t>1,05:(10+4,7)*2*2,5</t>
  </si>
  <si>
    <t>1,06:(1,948+1,6)*2*0,5</t>
  </si>
  <si>
    <t>1,07:(1,98+0,9)*2*0,5</t>
  </si>
  <si>
    <t>1,09:(3,07+1,39)*2*2,5</t>
  </si>
  <si>
    <t>1,10:(4,075+3,6+0,185+0,79+3,38+4,81)*2,5+(7,64+7,62)*1,2</t>
  </si>
  <si>
    <t>1,11:(3,705+5,02+3,705)*2,5+5,02*1,25</t>
  </si>
  <si>
    <t>1,12:(3,705+2,4)*2,5+(2,4+3,705)*1,25</t>
  </si>
  <si>
    <t>1,13:(2,92+1,8)*2*0,5</t>
  </si>
  <si>
    <t>1,14:(3,8+1,39)*2*2,5</t>
  </si>
  <si>
    <t>1,15:(6,57+4,575)*2*2,5</t>
  </si>
  <si>
    <t>1,16:(1,69+3,5)*2*0,5</t>
  </si>
  <si>
    <t>podhledy:173,84+15,5</t>
  </si>
  <si>
    <t>Kompletní provedení a dodávka, vč. likvidace stávajícího potrubí.</t>
  </si>
  <si>
    <t>Od stropní kce až po nadstřešní část.</t>
  </si>
  <si>
    <t>Vč. zednické výpomoci.</t>
  </si>
  <si>
    <t>5,3*5</t>
  </si>
  <si>
    <t>Kompletní provedení a dodávka, vč. likvidace stávajícího odpadů.</t>
  </si>
  <si>
    <t>Vysekání kapsy do stávajícího zdiva vč. zapravení.</t>
  </si>
  <si>
    <t>Stavební úpravy krytého bazénu v Karviné</t>
  </si>
  <si>
    <t>E.  Interiér</t>
  </si>
  <si>
    <t>ks</t>
  </si>
  <si>
    <t>elektronický on-line zámkový systém</t>
  </si>
  <si>
    <t>desky HPL, nosné hliníkové profily</t>
  </si>
  <si>
    <t>Šatní skříňky s podnoží, 300x500x1800 mm + 200 mm</t>
  </si>
  <si>
    <t>Šatní skříňky bez podnože, 300x500x1800 mm</t>
  </si>
  <si>
    <t>desky HPL, nosné hliníkové profily, perforace ve dně a stropu</t>
  </si>
  <si>
    <t>Šatní skříňky s podnoží, 400x500x1800 mm + 200 mm</t>
  </si>
  <si>
    <t>Šatní skříňky s podnoží a lavičkou, 300x500x1800 mm</t>
  </si>
  <si>
    <t>desky HPL, nosné hliníkové profily, integrovaná lavička</t>
  </si>
  <si>
    <t>nosné hliníkové profily, desky HPL</t>
  </si>
  <si>
    <t>Lavičky 800x400x420 mm</t>
  </si>
  <si>
    <t>Lavičky 1000x400x420 mm</t>
  </si>
  <si>
    <t>Lavičky 1100x400x420 mm</t>
  </si>
  <si>
    <t>Lavičky 1200x400x420 mm</t>
  </si>
  <si>
    <t>Kancelářský stůl s kontejnerem, 800x1400 mm</t>
  </si>
  <si>
    <t>Kancelářský stůl s kontejnerem, 800x2000 mm</t>
  </si>
  <si>
    <t>Kancelářský stůl, 800x1200 mm</t>
  </si>
  <si>
    <t>Kancelářský stůl, 800x1400 mm</t>
  </si>
  <si>
    <t>Kancelářský stůl s kontejnerem, 800x1200 mm</t>
  </si>
  <si>
    <t>Kontejner  mobilní s úchytkami, 331x600x602 mm</t>
  </si>
  <si>
    <t>Kancelářská skříň dvoukřídlová, 800x470x1780 mm</t>
  </si>
  <si>
    <t>Kancelářská skříň dvoukřídlová, 1000x470x1780 mm</t>
  </si>
  <si>
    <t>Kancelářská skříň dvoukřídlová, 800x470x735 mm</t>
  </si>
  <si>
    <t>synchronizované naklánění opěradla s nastavením tuhosti</t>
  </si>
  <si>
    <t>Konferenční židle</t>
  </si>
  <si>
    <t>kovové podnoží, sedák látka, opěrák pružná síťovina</t>
  </si>
  <si>
    <t>Kancelářská židle otočná mobilní, 5-ti ramenný kovový kříž s kolečky, plynový píst</t>
  </si>
  <si>
    <t>Židle plastová otočná,5-ti ramenný otočný kříž s kolečky</t>
  </si>
  <si>
    <t>sedák a opěrák technopolymer, plynový píst</t>
  </si>
  <si>
    <t>Stůl jídelní, 1200x800x740 mm</t>
  </si>
  <si>
    <t>Stůl jídelní kulatý, průměr 900 mm</t>
  </si>
  <si>
    <t>stolová deska MDF, podnož centrální kruhová</t>
  </si>
  <si>
    <t>Stůl jídelní venkovní, 1500x900x740 mm</t>
  </si>
  <si>
    <t>stolová deska polywood teak, podnož hliník</t>
  </si>
  <si>
    <t>Stůl jídelní venkovní, 900x900x740 mm</t>
  </si>
  <si>
    <t>Židle venkovní, 560x600x450 mm</t>
  </si>
  <si>
    <t>Židle jídelní, 420x390x445 mm</t>
  </si>
  <si>
    <t>sedák, opěradlo tvarovaná skořepina, kovová podnož</t>
  </si>
  <si>
    <t>Sanitární příčka s posuvnými dveřmi, 6300x2100 mm, m.č. 1.34</t>
  </si>
  <si>
    <t>2 x posuvné dveře 800x2000 mm s pojezdovým kováním,</t>
  </si>
  <si>
    <t>desky HPL, nohy+nosné a doplňkové konstr. nerez ocel</t>
  </si>
  <si>
    <t>Sanitární příčka s posuvnými dveřmi, 3500x2100 mm, m.č. 1.34</t>
  </si>
  <si>
    <t>1 x posuvné dveře 800x2000 mm s pojezdovým kováním,</t>
  </si>
  <si>
    <t>Sanitární příčka s otvíravými dveřmi, 1220x2100 mm, m.č. 1.34</t>
  </si>
  <si>
    <t>1 x otvíravé dveře 800x2000 mm, elektronický on-line zámkový systém</t>
  </si>
  <si>
    <t>Sanitární příčka s posuvnými dveřmi, 6300x2100 mm, m.č. 1.39</t>
  </si>
  <si>
    <t>Sanitární příčka s posuvnými dveřmi, 3500x2100 mm, m.č. 1.39</t>
  </si>
  <si>
    <t>Sanitární příčka s otvíravými dveřmi, 1220x2100 mm, m.č. 1.39</t>
  </si>
  <si>
    <t>Kuchyňka m.č. 0.10</t>
  </si>
  <si>
    <t>Odpadkový koš - objem 19 l</t>
  </si>
  <si>
    <t>Jednodřez s odkapem, nerez kartáčovaný, 500x780 mm</t>
  </si>
  <si>
    <t>Lednice vestavná, 596x545x819 mm, objem 111 l, A+</t>
  </si>
  <si>
    <t>Montáž, včetně likvidace odpadu, doprava</t>
  </si>
  <si>
    <t>Kuchyňka m.č. 0.47</t>
  </si>
  <si>
    <t>Provedení korpus LTD bílá+ABS hrana, dvířka MDF bílá, pracovní deska postforming 38 mm Satin, zádový obklad HPL 10 mm Satin, 3xzásuvka - kovové bočnice s tlumením, sokl nerez, úchytka hrazda nerez,rozměry 1920*900/2170*hl 600</t>
  </si>
  <si>
    <t>Provedení korpus LTD bílá+ABS hrana, dvířka MDF bílá, pracovní deska postforming 38 mm Satin, zádový obklad HPL 10 mm Satin, 3xzásuvka - kovové bočnice s tlumením, sokl nerez, úchytka hrazda nerez,rozměry 2400*900/2170*hl 600</t>
  </si>
  <si>
    <t>Kuchyňka m.č. 0.52</t>
  </si>
  <si>
    <t>Provedení korpus LTD bílá+ABS hrana, dvířka MDF bílá, pracovní deska postforming 38 mm Satin, zádový obklad HPL 10 mm Satin, 3xzásuvka - kovové bočnice s tlumením, sokl nerez, úchytka hrazda nerez,rozměry 1800*900/2170*hl 600</t>
  </si>
  <si>
    <t>Pokladna m.č. 1.32</t>
  </si>
  <si>
    <t>Kancelářský stůl, 1670x600x720 mm + pult 850x110 mm, kancelářský stůl 1690x600x720 + pult 360x300x280, kancelářský stůl 950x600x720 + pult 380x300x280 mm, LTD bílá+hrany ABS</t>
  </si>
  <si>
    <t>Recepce wellness m.č. 1.58</t>
  </si>
  <si>
    <t>Recepční pult 930x600x1100 + 150x450x950 mm, dvířka 690x847, LTD bílá, tmavě hnědá, macchiato, hrany ABS, sokl nerez</t>
  </si>
  <si>
    <t>Polička 1000x200x200 mm, LTD bílá, dodávka+montáž</t>
  </si>
  <si>
    <t>Polička 1100x200x200 mm, LTD bílá, dodávka+montáž</t>
  </si>
  <si>
    <t>Polička 1110x200x200 mm, LTD bílá, dodávka+montáž</t>
  </si>
  <si>
    <t>Věšáková stěna s háčky, m.č. 0.45, 900x2000 mm, 3 háčky, LTD bílá + hrana ABS, dodávka+montáž</t>
  </si>
  <si>
    <t>Relaxační křeslo, m.č. 1.45, 500x550x900 mm, dřevěný masiv-olše</t>
  </si>
  <si>
    <t>Odpočivné lehátko polohovatelné, m.č. 1.52c, 2000x750x350 mm, thermowood</t>
  </si>
  <si>
    <t>Odpočivné lehátko, m.č. 1.64, 2000x750x350 mm, lipové dřevo</t>
  </si>
  <si>
    <t>Háčky kovové na zeď, velikost XL, chrom</t>
  </si>
  <si>
    <t>Koš odpadkový, kovový, 20 l</t>
  </si>
  <si>
    <t>Koš odpadkový kovový hranatý, 23 l</t>
  </si>
  <si>
    <t>Zásobník na tekuté mýdlo, matný nerez</t>
  </si>
  <si>
    <t>Zásobník na papírové ručníky, matný nerez</t>
  </si>
  <si>
    <t>Zásobník na toaletní papír, matný nerez</t>
  </si>
  <si>
    <t>Nástěnná WC štětka</t>
  </si>
  <si>
    <t>Přebalovací pult nástěnný, místnosti č. 1.34 a 1.39, 100x860x565 mm, materiál: matný nerez, odolný plast s makrobiální úpravou, bezpečnostní popruhy</t>
  </si>
  <si>
    <t>Stojanový věšák, 1795 x 775 x 775 mm, lakované dřevo</t>
  </si>
  <si>
    <t>Sušák na prádlo nástěnný, rozkládací, 660x610x1400 mm, ocel, plast</t>
  </si>
  <si>
    <t>Dveřní tabulky, čísla dveří</t>
  </si>
  <si>
    <t>orientační tabule, 1000x1500 mm</t>
  </si>
  <si>
    <t>navigační tabule pro osoby s omezenou schopností pohybu a orientace</t>
  </si>
  <si>
    <t>CELKEM</t>
  </si>
  <si>
    <t>Elektrický osušovač rukou bezdotykový, 214x276x245 mm,               výkon 2250 W, ovládání fotobuňkou, materiál nerez matný</t>
  </si>
  <si>
    <t>Zrcadlo s fazetou, 400x800 mm,dodávka+montáž</t>
  </si>
  <si>
    <t>Zrcadlo s fazetou, 400x1200 mm, dodávka+montáž</t>
  </si>
  <si>
    <t>Zrcadlo s fazetou, 500x1500 mm, dodávka+montáž</t>
  </si>
  <si>
    <t>Zrcadlo s fazetou, 500x1800 mm, dodávka+montáž</t>
  </si>
  <si>
    <t>Zrcadlo s fazetou, 600x600 mm, dodávka+montáž</t>
  </si>
  <si>
    <t>Zrcadlo s fazetou, 600x900 mm, dodávka+montáž</t>
  </si>
  <si>
    <t>Zrcadlo s fazetou, 600x1200 mm, dodávka+montáž</t>
  </si>
  <si>
    <t>Zrcadlo s fazetou, 900x1200 mm, dodávka+montáž</t>
  </si>
  <si>
    <t>Zrcadlo s fazetou, 900x1800 mm, dodávka+montáž</t>
  </si>
  <si>
    <t>Zrcadlo s fazetou, 1200x1200 mm, dodávka+montáž</t>
  </si>
  <si>
    <t>Zrcadlo s fazetou, 900x2400 mm, dodávka+montáž</t>
  </si>
  <si>
    <t>Zrcadlo s fazetou, 1200x3300 mm, dodávka+montáž</t>
  </si>
  <si>
    <t>stolová deska LTD, kovové podnoží, komaxit</t>
  </si>
  <si>
    <t>LTD bílá, podnoží kovové, hliníkové rohy, kontejner součástí sestavy</t>
  </si>
  <si>
    <t xml:space="preserve">LTD bílá, podnoží kovové, hliníkové rohy, </t>
  </si>
  <si>
    <t>LTD bílá, zásuvky 3+1, centrální zamykání</t>
  </si>
  <si>
    <t>LTD, 4 police, sokl hliník, zámek</t>
  </si>
  <si>
    <t>LTD, 1 police, sokl hliník, zámek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</si>
</sst>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9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4" xfId="1" applyNumberFormat="1" applyFont="1" applyBorder="1"/>
    <xf numFmtId="49" fontId="4" fillId="0" borderId="48" xfId="1" applyNumberFormat="1" applyFont="1" applyBorder="1"/>
    <xf numFmtId="0" fontId="10" fillId="0" borderId="0" xfId="1"/>
    <xf numFmtId="0" fontId="3" fillId="0" borderId="0" xfId="1" applyFont="1"/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44" xfId="1" applyFont="1" applyBorder="1"/>
    <xf numFmtId="0" fontId="5" fillId="0" borderId="45" xfId="1" applyFont="1" applyBorder="1" applyAlignment="1">
      <alignment horizontal="right"/>
    </xf>
    <xf numFmtId="49" fontId="3" fillId="0" borderId="44" xfId="1" applyNumberFormat="1" applyFont="1" applyBorder="1" applyAlignment="1">
      <alignment horizontal="left"/>
    </xf>
    <xf numFmtId="0" fontId="3" fillId="0" borderId="46" xfId="1" applyFont="1" applyBorder="1"/>
    <xf numFmtId="0" fontId="3" fillId="0" borderId="48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10" fillId="0" borderId="0" xfId="1" applyNumberFormat="1"/>
    <xf numFmtId="0" fontId="13" fillId="0" borderId="0" xfId="1" applyFont="1"/>
    <xf numFmtId="0" fontId="14" fillId="0" borderId="52" xfId="1" applyFont="1" applyBorder="1" applyAlignment="1">
      <alignment horizontal="center" vertical="top"/>
    </xf>
    <xf numFmtId="0" fontId="14" fillId="0" borderId="52" xfId="1" applyFont="1" applyBorder="1" applyAlignment="1">
      <alignment vertical="top" wrapText="1"/>
    </xf>
    <xf numFmtId="49" fontId="14" fillId="0" borderId="52" xfId="1" applyNumberFormat="1" applyFont="1" applyBorder="1" applyAlignment="1">
      <alignment horizontal="center" shrinkToFit="1"/>
    </xf>
    <xf numFmtId="4" fontId="14" fillId="0" borderId="52" xfId="1" applyNumberFormat="1" applyFont="1" applyBorder="1" applyAlignment="1">
      <alignment horizontal="right"/>
    </xf>
    <xf numFmtId="4" fontId="14" fillId="0" borderId="52" xfId="1" applyNumberFormat="1" applyFont="1" applyBorder="1"/>
    <xf numFmtId="0" fontId="15" fillId="0" borderId="0" xfId="1" applyFont="1"/>
    <xf numFmtId="0" fontId="5" fillId="0" borderId="51" xfId="1" applyFont="1" applyBorder="1" applyAlignment="1">
      <alignment horizontal="center"/>
    </xf>
    <xf numFmtId="0" fontId="16" fillId="0" borderId="0" xfId="1" applyFont="1" applyAlignment="1">
      <alignment wrapText="1"/>
    </xf>
    <xf numFmtId="4" fontId="17" fillId="3" borderId="55" xfId="1" applyNumberFormat="1" applyFont="1" applyFill="1" applyBorder="1" applyAlignment="1">
      <alignment horizontal="right" wrapText="1"/>
    </xf>
    <xf numFmtId="0" fontId="17" fillId="3" borderId="34" xfId="1" applyFont="1" applyFill="1" applyBorder="1" applyAlignment="1">
      <alignment horizontal="left" wrapText="1"/>
    </xf>
    <xf numFmtId="0" fontId="17" fillId="0" borderId="13" xfId="0" applyFont="1" applyBorder="1" applyAlignment="1">
      <alignment horizontal="right"/>
    </xf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10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3" fontId="16" fillId="0" borderId="0" xfId="1" applyNumberFormat="1" applyFont="1" applyAlignment="1">
      <alignment wrapText="1"/>
    </xf>
    <xf numFmtId="49" fontId="14" fillId="3" borderId="34" xfId="1" applyNumberFormat="1" applyFont="1" applyFill="1" applyBorder="1" applyAlignment="1">
      <alignment horizontal="left" wrapText="1"/>
    </xf>
    <xf numFmtId="49" fontId="3" fillId="0" borderId="13" xfId="0" applyNumberFormat="1" applyFont="1" applyBorder="1" applyAlignment="1">
      <alignment horizontal="left" wrapText="1"/>
    </xf>
    <xf numFmtId="4" fontId="17" fillId="3" borderId="51" xfId="1" applyNumberFormat="1" applyFont="1" applyFill="1" applyBorder="1" applyAlignment="1">
      <alignment horizontal="right" wrapText="1"/>
    </xf>
    <xf numFmtId="49" fontId="18" fillId="0" borderId="54" xfId="0" applyNumberFormat="1" applyFont="1" applyBorder="1" applyAlignment="1">
      <alignment horizontal="left" wrapText="1"/>
    </xf>
    <xf numFmtId="0" fontId="14" fillId="0" borderId="10" xfId="1" applyFont="1" applyBorder="1" applyAlignment="1">
      <alignment horizontal="center" vertical="top"/>
    </xf>
    <xf numFmtId="0" fontId="3" fillId="0" borderId="43" xfId="1" applyFont="1" applyBorder="1" applyAlignment="1">
      <alignment horizontal="center"/>
    </xf>
    <xf numFmtId="49" fontId="18" fillId="0" borderId="54" xfId="0" applyNumberFormat="1" applyFont="1" applyBorder="1" applyAlignment="1">
      <alignment horizontal="left" wrapText="1"/>
    </xf>
    <xf numFmtId="49" fontId="14" fillId="3" borderId="53" xfId="1" applyNumberFormat="1" applyFont="1" applyFill="1" applyBorder="1" applyAlignment="1">
      <alignment horizontal="left" wrapText="1"/>
    </xf>
    <xf numFmtId="49" fontId="3" fillId="0" borderId="47" xfId="1" applyNumberFormat="1" applyFont="1" applyBorder="1" applyAlignment="1">
      <alignment horizontal="center"/>
    </xf>
    <xf numFmtId="49" fontId="14" fillId="3" borderId="56" xfId="1" applyNumberFormat="1" applyFont="1" applyFill="1" applyBorder="1" applyAlignment="1">
      <alignment horizontal="left" wrapText="1"/>
    </xf>
    <xf numFmtId="4" fontId="17" fillId="3" borderId="58" xfId="1" applyNumberFormat="1" applyFont="1" applyFill="1" applyBorder="1" applyAlignment="1">
      <alignment horizontal="right" wrapText="1"/>
    </xf>
    <xf numFmtId="0" fontId="17" fillId="3" borderId="37" xfId="1" applyFont="1" applyFill="1" applyBorder="1" applyAlignment="1">
      <alignment horizontal="left" wrapText="1"/>
    </xf>
    <xf numFmtId="0" fontId="17" fillId="0" borderId="36" xfId="0" applyFont="1" applyBorder="1" applyAlignment="1">
      <alignment horizontal="right"/>
    </xf>
    <xf numFmtId="0" fontId="5" fillId="0" borderId="5" xfId="1" applyFont="1" applyBorder="1" applyAlignment="1">
      <alignment horizontal="center"/>
    </xf>
    <xf numFmtId="49" fontId="18" fillId="0" borderId="57" xfId="0" applyNumberFormat="1" applyFont="1" applyBorder="1" applyAlignment="1">
      <alignment horizontal="left" wrapText="1"/>
    </xf>
    <xf numFmtId="49" fontId="14" fillId="0" borderId="52" xfId="1" applyNumberFormat="1" applyFont="1" applyBorder="1" applyAlignment="1">
      <alignment horizontal="center" vertical="top" shrinkToFit="1"/>
    </xf>
    <xf numFmtId="4" fontId="14" fillId="0" borderId="52" xfId="1" applyNumberFormat="1" applyFont="1" applyBorder="1" applyAlignment="1">
      <alignment horizontal="right" vertical="top"/>
    </xf>
    <xf numFmtId="4" fontId="14" fillId="0" borderId="52" xfId="1" applyNumberFormat="1" applyFont="1" applyBorder="1" applyAlignment="1">
      <alignment vertical="top"/>
    </xf>
    <xf numFmtId="0" fontId="14" fillId="0" borderId="10" xfId="1" applyFont="1" applyBorder="1" applyAlignment="1">
      <alignment vertical="top" wrapText="1"/>
    </xf>
    <xf numFmtId="49" fontId="14" fillId="0" borderId="10" xfId="1" applyNumberFormat="1" applyFont="1" applyBorder="1" applyAlignment="1">
      <alignment horizontal="center" vertical="top" shrinkToFit="1"/>
    </xf>
    <xf numFmtId="4" fontId="14" fillId="0" borderId="10" xfId="1" applyNumberFormat="1" applyFont="1" applyBorder="1" applyAlignment="1">
      <alignment horizontal="right" vertical="top"/>
    </xf>
    <xf numFmtId="4" fontId="14" fillId="0" borderId="10" xfId="1" applyNumberFormat="1" applyFont="1" applyBorder="1" applyAlignment="1">
      <alignment vertical="top"/>
    </xf>
    <xf numFmtId="49" fontId="14" fillId="0" borderId="10" xfId="1" applyNumberFormat="1" applyFont="1" applyBorder="1" applyAlignment="1">
      <alignment horizontal="center" shrinkToFit="1"/>
    </xf>
    <xf numFmtId="4" fontId="14" fillId="0" borderId="10" xfId="1" applyNumberFormat="1" applyFont="1" applyBorder="1" applyAlignment="1">
      <alignment horizontal="right"/>
    </xf>
    <xf numFmtId="4" fontId="14" fillId="0" borderId="10" xfId="1" applyNumberFormat="1" applyFont="1" applyBorder="1"/>
    <xf numFmtId="0" fontId="14" fillId="0" borderId="10" xfId="0" applyFont="1" applyBorder="1"/>
    <xf numFmtId="0" fontId="14" fillId="4" borderId="10" xfId="1" applyFont="1" applyFill="1" applyBorder="1" applyAlignment="1">
      <alignment horizontal="center" vertical="top"/>
    </xf>
    <xf numFmtId="49" fontId="14" fillId="4" borderId="10" xfId="1" applyNumberFormat="1" applyFont="1" applyFill="1" applyBorder="1" applyAlignment="1">
      <alignment horizontal="center" vertical="top" shrinkToFit="1"/>
    </xf>
    <xf numFmtId="4" fontId="14" fillId="4" borderId="10" xfId="1" applyNumberFormat="1" applyFont="1" applyFill="1" applyBorder="1" applyAlignment="1">
      <alignment horizontal="right" vertical="top"/>
    </xf>
    <xf numFmtId="4" fontId="14" fillId="0" borderId="10" xfId="1" applyNumberFormat="1" applyFont="1" applyFill="1" applyBorder="1" applyAlignment="1">
      <alignment vertical="top"/>
    </xf>
    <xf numFmtId="0" fontId="21" fillId="4" borderId="10" xfId="1" applyFont="1" applyFill="1" applyBorder="1" applyAlignment="1">
      <alignment vertical="top" wrapText="1"/>
    </xf>
    <xf numFmtId="4" fontId="21" fillId="4" borderId="10" xfId="1" applyNumberFormat="1" applyFont="1" applyFill="1" applyBorder="1" applyAlignment="1">
      <alignment vertical="top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49" fontId="14" fillId="3" borderId="56" xfId="1" applyNumberFormat="1" applyFont="1" applyFill="1" applyBorder="1" applyAlignment="1">
      <alignment horizontal="left" wrapText="1"/>
    </xf>
    <xf numFmtId="49" fontId="14" fillId="3" borderId="57" xfId="1" applyNumberFormat="1" applyFont="1" applyFill="1" applyBorder="1" applyAlignment="1">
      <alignment horizontal="left" wrapText="1"/>
    </xf>
    <xf numFmtId="49" fontId="14" fillId="3" borderId="53" xfId="1" applyNumberFormat="1" applyFont="1" applyFill="1" applyBorder="1" applyAlignment="1">
      <alignment horizontal="left" wrapText="1"/>
    </xf>
    <xf numFmtId="49" fontId="18" fillId="0" borderId="54" xfId="0" applyNumberFormat="1" applyFont="1" applyBorder="1" applyAlignment="1">
      <alignment horizontal="left" wrapText="1"/>
    </xf>
    <xf numFmtId="49" fontId="3" fillId="0" borderId="54" xfId="0" applyNumberFormat="1" applyFont="1" applyBorder="1" applyAlignment="1">
      <alignment horizontal="left" wrapText="1"/>
    </xf>
    <xf numFmtId="0" fontId="11" fillId="0" borderId="0" xfId="1" applyFont="1" applyAlignment="1">
      <alignment horizontal="center"/>
    </xf>
    <xf numFmtId="0" fontId="3" fillId="0" borderId="49" xfId="1" applyFont="1" applyBorder="1" applyAlignment="1">
      <alignment horizontal="center" shrinkToFit="1"/>
    </xf>
    <xf numFmtId="0" fontId="3" fillId="0" borderId="48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F31" sqref="F31:G3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/>
      <c r="D2" s="5"/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/>
      <c r="B5" s="18"/>
      <c r="C5" s="19" t="s">
        <v>339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59</v>
      </c>
      <c r="B7" s="25"/>
      <c r="C7" s="26" t="s">
        <v>338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172"/>
      <c r="D8" s="172"/>
      <c r="E8" s="173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172">
        <f>Projektant</f>
        <v>0</v>
      </c>
      <c r="D9" s="172"/>
      <c r="E9" s="173"/>
      <c r="F9" s="13"/>
      <c r="G9" s="34"/>
      <c r="H9" s="35"/>
    </row>
    <row r="10" spans="1:57">
      <c r="A10" s="29" t="s">
        <v>15</v>
      </c>
      <c r="B10" s="13"/>
      <c r="C10" s="172"/>
      <c r="D10" s="172"/>
      <c r="E10" s="172"/>
      <c r="F10" s="36"/>
      <c r="G10" s="37"/>
      <c r="H10" s="38"/>
    </row>
    <row r="11" spans="1:57" ht="13.5" customHeight="1">
      <c r="A11" s="29" t="s">
        <v>16</v>
      </c>
      <c r="B11" s="13"/>
      <c r="C11" s="172"/>
      <c r="D11" s="172"/>
      <c r="E11" s="172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74"/>
      <c r="D12" s="174"/>
      <c r="E12" s="174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/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/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/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/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/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/>
    </row>
    <row r="23" spans="1:7" ht="15.95" customHeight="1" thickBot="1">
      <c r="A23" s="175" t="s">
        <v>34</v>
      </c>
      <c r="B23" s="176"/>
      <c r="C23" s="67"/>
      <c r="D23" s="68" t="s">
        <v>35</v>
      </c>
      <c r="E23" s="69"/>
      <c r="F23" s="70"/>
      <c r="G23" s="56"/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15</v>
      </c>
      <c r="D30" s="86" t="s">
        <v>44</v>
      </c>
      <c r="E30" s="167"/>
      <c r="F30" s="177">
        <v>0</v>
      </c>
      <c r="G30" s="178"/>
    </row>
    <row r="31" spans="1:7">
      <c r="A31" s="85" t="s">
        <v>45</v>
      </c>
      <c r="B31" s="86"/>
      <c r="C31" s="87">
        <f>SazbaDPH1</f>
        <v>15</v>
      </c>
      <c r="D31" s="86" t="s">
        <v>46</v>
      </c>
      <c r="E31" s="88"/>
      <c r="F31" s="177">
        <f>ROUND(PRODUCT(F30,C31/100),0)</f>
        <v>0</v>
      </c>
      <c r="G31" s="178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177">
        <v>0</v>
      </c>
      <c r="G32" s="178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177">
        <f>ROUND(PRODUCT(F32,C33/100),0)</f>
        <v>0</v>
      </c>
      <c r="G33" s="178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179">
        <f>ROUND(SUM(F30:F33),0)</f>
        <v>0</v>
      </c>
      <c r="G34" s="180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171"/>
      <c r="C37" s="171"/>
      <c r="D37" s="171"/>
      <c r="E37" s="171"/>
      <c r="F37" s="171"/>
      <c r="G37" s="171"/>
      <c r="H37" t="s">
        <v>6</v>
      </c>
    </row>
    <row r="38" spans="1:8" ht="12.75" customHeight="1">
      <c r="A38" s="96"/>
      <c r="B38" s="171"/>
      <c r="C38" s="171"/>
      <c r="D38" s="171"/>
      <c r="E38" s="171"/>
      <c r="F38" s="171"/>
      <c r="G38" s="171"/>
      <c r="H38" t="s">
        <v>6</v>
      </c>
    </row>
    <row r="39" spans="1:8">
      <c r="A39" s="96"/>
      <c r="B39" s="171"/>
      <c r="C39" s="171"/>
      <c r="D39" s="171"/>
      <c r="E39" s="171"/>
      <c r="F39" s="171"/>
      <c r="G39" s="171"/>
      <c r="H39" t="s">
        <v>6</v>
      </c>
    </row>
    <row r="40" spans="1:8">
      <c r="A40" s="96"/>
      <c r="B40" s="171"/>
      <c r="C40" s="171"/>
      <c r="D40" s="171"/>
      <c r="E40" s="171"/>
      <c r="F40" s="171"/>
      <c r="G40" s="171"/>
      <c r="H40" t="s">
        <v>6</v>
      </c>
    </row>
    <row r="41" spans="1:8">
      <c r="A41" s="96"/>
      <c r="B41" s="171"/>
      <c r="C41" s="171"/>
      <c r="D41" s="171"/>
      <c r="E41" s="171"/>
      <c r="F41" s="171"/>
      <c r="G41" s="171"/>
      <c r="H41" t="s">
        <v>6</v>
      </c>
    </row>
    <row r="42" spans="1:8">
      <c r="A42" s="96"/>
      <c r="B42" s="171"/>
      <c r="C42" s="171"/>
      <c r="D42" s="171"/>
      <c r="E42" s="171"/>
      <c r="F42" s="171"/>
      <c r="G42" s="171"/>
      <c r="H42" t="s">
        <v>6</v>
      </c>
    </row>
    <row r="43" spans="1:8">
      <c r="A43" s="96"/>
      <c r="B43" s="171"/>
      <c r="C43" s="171"/>
      <c r="D43" s="171"/>
      <c r="E43" s="171"/>
      <c r="F43" s="171"/>
      <c r="G43" s="171"/>
      <c r="H43" t="s">
        <v>6</v>
      </c>
    </row>
    <row r="44" spans="1:8">
      <c r="A44" s="96"/>
      <c r="B44" s="171"/>
      <c r="C44" s="171"/>
      <c r="D44" s="171"/>
      <c r="E44" s="171"/>
      <c r="F44" s="171"/>
      <c r="G44" s="171"/>
      <c r="H44" t="s">
        <v>6</v>
      </c>
    </row>
    <row r="45" spans="1:8" ht="0.75" customHeight="1">
      <c r="A45" s="96"/>
      <c r="B45" s="171"/>
      <c r="C45" s="171"/>
      <c r="D45" s="171"/>
      <c r="E45" s="171"/>
      <c r="F45" s="171"/>
      <c r="G45" s="171"/>
      <c r="H45" t="s">
        <v>6</v>
      </c>
    </row>
    <row r="46" spans="1:8">
      <c r="B46" s="170"/>
      <c r="C46" s="170"/>
      <c r="D46" s="170"/>
      <c r="E46" s="170"/>
      <c r="F46" s="170"/>
      <c r="G46" s="170"/>
    </row>
    <row r="47" spans="1:8">
      <c r="B47" s="170"/>
      <c r="C47" s="170"/>
      <c r="D47" s="170"/>
      <c r="E47" s="170"/>
      <c r="F47" s="170"/>
      <c r="G47" s="170"/>
    </row>
    <row r="48" spans="1:8">
      <c r="B48" s="170"/>
      <c r="C48" s="170"/>
      <c r="D48" s="170"/>
      <c r="E48" s="170"/>
      <c r="F48" s="170"/>
      <c r="G48" s="170"/>
    </row>
    <row r="49" spans="2:7">
      <c r="B49" s="170"/>
      <c r="C49" s="170"/>
      <c r="D49" s="170"/>
      <c r="E49" s="170"/>
      <c r="F49" s="170"/>
      <c r="G49" s="170"/>
    </row>
    <row r="50" spans="2:7">
      <c r="B50" s="170"/>
      <c r="C50" s="170"/>
      <c r="D50" s="170"/>
      <c r="E50" s="170"/>
      <c r="F50" s="170"/>
      <c r="G50" s="170"/>
    </row>
    <row r="51" spans="2:7">
      <c r="B51" s="170"/>
      <c r="C51" s="170"/>
      <c r="D51" s="170"/>
      <c r="E51" s="170"/>
      <c r="F51" s="170"/>
      <c r="G51" s="170"/>
    </row>
    <row r="52" spans="2:7">
      <c r="B52" s="170"/>
      <c r="C52" s="170"/>
      <c r="D52" s="170"/>
      <c r="E52" s="170"/>
      <c r="F52" s="170"/>
      <c r="G52" s="170"/>
    </row>
    <row r="53" spans="2:7">
      <c r="B53" s="170"/>
      <c r="C53" s="170"/>
      <c r="D53" s="170"/>
      <c r="E53" s="170"/>
      <c r="F53" s="170"/>
      <c r="G53" s="170"/>
    </row>
    <row r="54" spans="2:7">
      <c r="B54" s="170"/>
      <c r="C54" s="170"/>
      <c r="D54" s="170"/>
      <c r="E54" s="170"/>
      <c r="F54" s="170"/>
      <c r="G54" s="170"/>
    </row>
    <row r="55" spans="2:7">
      <c r="B55" s="170"/>
      <c r="C55" s="170"/>
      <c r="D55" s="170"/>
      <c r="E55" s="170"/>
      <c r="F55" s="170"/>
      <c r="G55" s="170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Y632"/>
  <sheetViews>
    <sheetView showGridLines="0" showZeros="0" tabSelected="1" topLeftCell="A10" zoomScaleNormal="100" workbookViewId="0">
      <selection activeCell="F142" sqref="F142"/>
    </sheetView>
  </sheetViews>
  <sheetFormatPr defaultColWidth="9.140625" defaultRowHeight="12.75"/>
  <cols>
    <col min="1" max="1" width="4.42578125" style="99" customWidth="1"/>
    <col min="2" max="2" width="51.140625" style="99" customWidth="1"/>
    <col min="3" max="3" width="5.28515625" style="99" customWidth="1"/>
    <col min="4" max="4" width="6.7109375" style="131" customWidth="1"/>
    <col min="5" max="5" width="9.85546875" style="99" customWidth="1"/>
    <col min="6" max="6" width="13.85546875" style="99" customWidth="1"/>
    <col min="7" max="10" width="9.140625" style="99"/>
    <col min="11" max="11" width="75.28515625" style="99" customWidth="1"/>
    <col min="12" max="12" width="45.28515625" style="99" customWidth="1"/>
    <col min="13" max="255" width="9.140625" style="99"/>
    <col min="256" max="256" width="4.42578125" style="99" customWidth="1"/>
    <col min="257" max="257" width="11.5703125" style="99" customWidth="1"/>
    <col min="258" max="258" width="40.42578125" style="99" customWidth="1"/>
    <col min="259" max="259" width="5.5703125" style="99" customWidth="1"/>
    <col min="260" max="260" width="8.5703125" style="99" customWidth="1"/>
    <col min="261" max="261" width="9.85546875" style="99" customWidth="1"/>
    <col min="262" max="262" width="13.85546875" style="99" customWidth="1"/>
    <col min="263" max="266" width="9.140625" style="99"/>
    <col min="267" max="267" width="75.28515625" style="99" customWidth="1"/>
    <col min="268" max="268" width="45.28515625" style="99" customWidth="1"/>
    <col min="269" max="511" width="9.140625" style="99"/>
    <col min="512" max="512" width="4.42578125" style="99" customWidth="1"/>
    <col min="513" max="513" width="11.5703125" style="99" customWidth="1"/>
    <col min="514" max="514" width="40.42578125" style="99" customWidth="1"/>
    <col min="515" max="515" width="5.5703125" style="99" customWidth="1"/>
    <col min="516" max="516" width="8.5703125" style="99" customWidth="1"/>
    <col min="517" max="517" width="9.85546875" style="99" customWidth="1"/>
    <col min="518" max="518" width="13.85546875" style="99" customWidth="1"/>
    <col min="519" max="522" width="9.140625" style="99"/>
    <col min="523" max="523" width="75.28515625" style="99" customWidth="1"/>
    <col min="524" max="524" width="45.28515625" style="99" customWidth="1"/>
    <col min="525" max="767" width="9.140625" style="99"/>
    <col min="768" max="768" width="4.42578125" style="99" customWidth="1"/>
    <col min="769" max="769" width="11.5703125" style="99" customWidth="1"/>
    <col min="770" max="770" width="40.42578125" style="99" customWidth="1"/>
    <col min="771" max="771" width="5.5703125" style="99" customWidth="1"/>
    <col min="772" max="772" width="8.5703125" style="99" customWidth="1"/>
    <col min="773" max="773" width="9.85546875" style="99" customWidth="1"/>
    <col min="774" max="774" width="13.85546875" style="99" customWidth="1"/>
    <col min="775" max="778" width="9.140625" style="99"/>
    <col min="779" max="779" width="75.28515625" style="99" customWidth="1"/>
    <col min="780" max="780" width="45.28515625" style="99" customWidth="1"/>
    <col min="781" max="1023" width="9.140625" style="99"/>
    <col min="1024" max="1024" width="4.42578125" style="99" customWidth="1"/>
    <col min="1025" max="1025" width="11.5703125" style="99" customWidth="1"/>
    <col min="1026" max="1026" width="40.42578125" style="99" customWidth="1"/>
    <col min="1027" max="1027" width="5.5703125" style="99" customWidth="1"/>
    <col min="1028" max="1028" width="8.5703125" style="99" customWidth="1"/>
    <col min="1029" max="1029" width="9.85546875" style="99" customWidth="1"/>
    <col min="1030" max="1030" width="13.85546875" style="99" customWidth="1"/>
    <col min="1031" max="1034" width="9.140625" style="99"/>
    <col min="1035" max="1035" width="75.28515625" style="99" customWidth="1"/>
    <col min="1036" max="1036" width="45.28515625" style="99" customWidth="1"/>
    <col min="1037" max="1279" width="9.140625" style="99"/>
    <col min="1280" max="1280" width="4.42578125" style="99" customWidth="1"/>
    <col min="1281" max="1281" width="11.5703125" style="99" customWidth="1"/>
    <col min="1282" max="1282" width="40.42578125" style="99" customWidth="1"/>
    <col min="1283" max="1283" width="5.5703125" style="99" customWidth="1"/>
    <col min="1284" max="1284" width="8.5703125" style="99" customWidth="1"/>
    <col min="1285" max="1285" width="9.85546875" style="99" customWidth="1"/>
    <col min="1286" max="1286" width="13.85546875" style="99" customWidth="1"/>
    <col min="1287" max="1290" width="9.140625" style="99"/>
    <col min="1291" max="1291" width="75.28515625" style="99" customWidth="1"/>
    <col min="1292" max="1292" width="45.28515625" style="99" customWidth="1"/>
    <col min="1293" max="1535" width="9.140625" style="99"/>
    <col min="1536" max="1536" width="4.42578125" style="99" customWidth="1"/>
    <col min="1537" max="1537" width="11.5703125" style="99" customWidth="1"/>
    <col min="1538" max="1538" width="40.42578125" style="99" customWidth="1"/>
    <col min="1539" max="1539" width="5.5703125" style="99" customWidth="1"/>
    <col min="1540" max="1540" width="8.5703125" style="99" customWidth="1"/>
    <col min="1541" max="1541" width="9.85546875" style="99" customWidth="1"/>
    <col min="1542" max="1542" width="13.85546875" style="99" customWidth="1"/>
    <col min="1543" max="1546" width="9.140625" style="99"/>
    <col min="1547" max="1547" width="75.28515625" style="99" customWidth="1"/>
    <col min="1548" max="1548" width="45.28515625" style="99" customWidth="1"/>
    <col min="1549" max="1791" width="9.140625" style="99"/>
    <col min="1792" max="1792" width="4.42578125" style="99" customWidth="1"/>
    <col min="1793" max="1793" width="11.5703125" style="99" customWidth="1"/>
    <col min="1794" max="1794" width="40.42578125" style="99" customWidth="1"/>
    <col min="1795" max="1795" width="5.5703125" style="99" customWidth="1"/>
    <col min="1796" max="1796" width="8.5703125" style="99" customWidth="1"/>
    <col min="1797" max="1797" width="9.85546875" style="99" customWidth="1"/>
    <col min="1798" max="1798" width="13.85546875" style="99" customWidth="1"/>
    <col min="1799" max="1802" width="9.140625" style="99"/>
    <col min="1803" max="1803" width="75.28515625" style="99" customWidth="1"/>
    <col min="1804" max="1804" width="45.28515625" style="99" customWidth="1"/>
    <col min="1805" max="2047" width="9.140625" style="99"/>
    <col min="2048" max="2048" width="4.42578125" style="99" customWidth="1"/>
    <col min="2049" max="2049" width="11.5703125" style="99" customWidth="1"/>
    <col min="2050" max="2050" width="40.42578125" style="99" customWidth="1"/>
    <col min="2051" max="2051" width="5.5703125" style="99" customWidth="1"/>
    <col min="2052" max="2052" width="8.5703125" style="99" customWidth="1"/>
    <col min="2053" max="2053" width="9.85546875" style="99" customWidth="1"/>
    <col min="2054" max="2054" width="13.85546875" style="99" customWidth="1"/>
    <col min="2055" max="2058" width="9.140625" style="99"/>
    <col min="2059" max="2059" width="75.28515625" style="99" customWidth="1"/>
    <col min="2060" max="2060" width="45.28515625" style="99" customWidth="1"/>
    <col min="2061" max="2303" width="9.140625" style="99"/>
    <col min="2304" max="2304" width="4.42578125" style="99" customWidth="1"/>
    <col min="2305" max="2305" width="11.5703125" style="99" customWidth="1"/>
    <col min="2306" max="2306" width="40.42578125" style="99" customWidth="1"/>
    <col min="2307" max="2307" width="5.5703125" style="99" customWidth="1"/>
    <col min="2308" max="2308" width="8.5703125" style="99" customWidth="1"/>
    <col min="2309" max="2309" width="9.85546875" style="99" customWidth="1"/>
    <col min="2310" max="2310" width="13.85546875" style="99" customWidth="1"/>
    <col min="2311" max="2314" width="9.140625" style="99"/>
    <col min="2315" max="2315" width="75.28515625" style="99" customWidth="1"/>
    <col min="2316" max="2316" width="45.28515625" style="99" customWidth="1"/>
    <col min="2317" max="2559" width="9.140625" style="99"/>
    <col min="2560" max="2560" width="4.42578125" style="99" customWidth="1"/>
    <col min="2561" max="2561" width="11.5703125" style="99" customWidth="1"/>
    <col min="2562" max="2562" width="40.42578125" style="99" customWidth="1"/>
    <col min="2563" max="2563" width="5.5703125" style="99" customWidth="1"/>
    <col min="2564" max="2564" width="8.5703125" style="99" customWidth="1"/>
    <col min="2565" max="2565" width="9.85546875" style="99" customWidth="1"/>
    <col min="2566" max="2566" width="13.85546875" style="99" customWidth="1"/>
    <col min="2567" max="2570" width="9.140625" style="99"/>
    <col min="2571" max="2571" width="75.28515625" style="99" customWidth="1"/>
    <col min="2572" max="2572" width="45.28515625" style="99" customWidth="1"/>
    <col min="2573" max="2815" width="9.140625" style="99"/>
    <col min="2816" max="2816" width="4.42578125" style="99" customWidth="1"/>
    <col min="2817" max="2817" width="11.5703125" style="99" customWidth="1"/>
    <col min="2818" max="2818" width="40.42578125" style="99" customWidth="1"/>
    <col min="2819" max="2819" width="5.5703125" style="99" customWidth="1"/>
    <col min="2820" max="2820" width="8.5703125" style="99" customWidth="1"/>
    <col min="2821" max="2821" width="9.85546875" style="99" customWidth="1"/>
    <col min="2822" max="2822" width="13.85546875" style="99" customWidth="1"/>
    <col min="2823" max="2826" width="9.140625" style="99"/>
    <col min="2827" max="2827" width="75.28515625" style="99" customWidth="1"/>
    <col min="2828" max="2828" width="45.28515625" style="99" customWidth="1"/>
    <col min="2829" max="3071" width="9.140625" style="99"/>
    <col min="3072" max="3072" width="4.42578125" style="99" customWidth="1"/>
    <col min="3073" max="3073" width="11.5703125" style="99" customWidth="1"/>
    <col min="3074" max="3074" width="40.42578125" style="99" customWidth="1"/>
    <col min="3075" max="3075" width="5.5703125" style="99" customWidth="1"/>
    <col min="3076" max="3076" width="8.5703125" style="99" customWidth="1"/>
    <col min="3077" max="3077" width="9.85546875" style="99" customWidth="1"/>
    <col min="3078" max="3078" width="13.85546875" style="99" customWidth="1"/>
    <col min="3079" max="3082" width="9.140625" style="99"/>
    <col min="3083" max="3083" width="75.28515625" style="99" customWidth="1"/>
    <col min="3084" max="3084" width="45.28515625" style="99" customWidth="1"/>
    <col min="3085" max="3327" width="9.140625" style="99"/>
    <col min="3328" max="3328" width="4.42578125" style="99" customWidth="1"/>
    <col min="3329" max="3329" width="11.5703125" style="99" customWidth="1"/>
    <col min="3330" max="3330" width="40.42578125" style="99" customWidth="1"/>
    <col min="3331" max="3331" width="5.5703125" style="99" customWidth="1"/>
    <col min="3332" max="3332" width="8.5703125" style="99" customWidth="1"/>
    <col min="3333" max="3333" width="9.85546875" style="99" customWidth="1"/>
    <col min="3334" max="3334" width="13.85546875" style="99" customWidth="1"/>
    <col min="3335" max="3338" width="9.140625" style="99"/>
    <col min="3339" max="3339" width="75.28515625" style="99" customWidth="1"/>
    <col min="3340" max="3340" width="45.28515625" style="99" customWidth="1"/>
    <col min="3341" max="3583" width="9.140625" style="99"/>
    <col min="3584" max="3584" width="4.42578125" style="99" customWidth="1"/>
    <col min="3585" max="3585" width="11.5703125" style="99" customWidth="1"/>
    <col min="3586" max="3586" width="40.42578125" style="99" customWidth="1"/>
    <col min="3587" max="3587" width="5.5703125" style="99" customWidth="1"/>
    <col min="3588" max="3588" width="8.5703125" style="99" customWidth="1"/>
    <col min="3589" max="3589" width="9.85546875" style="99" customWidth="1"/>
    <col min="3590" max="3590" width="13.85546875" style="99" customWidth="1"/>
    <col min="3591" max="3594" width="9.140625" style="99"/>
    <col min="3595" max="3595" width="75.28515625" style="99" customWidth="1"/>
    <col min="3596" max="3596" width="45.28515625" style="99" customWidth="1"/>
    <col min="3597" max="3839" width="9.140625" style="99"/>
    <col min="3840" max="3840" width="4.42578125" style="99" customWidth="1"/>
    <col min="3841" max="3841" width="11.5703125" style="99" customWidth="1"/>
    <col min="3842" max="3842" width="40.42578125" style="99" customWidth="1"/>
    <col min="3843" max="3843" width="5.5703125" style="99" customWidth="1"/>
    <col min="3844" max="3844" width="8.5703125" style="99" customWidth="1"/>
    <col min="3845" max="3845" width="9.85546875" style="99" customWidth="1"/>
    <col min="3846" max="3846" width="13.85546875" style="99" customWidth="1"/>
    <col min="3847" max="3850" width="9.140625" style="99"/>
    <col min="3851" max="3851" width="75.28515625" style="99" customWidth="1"/>
    <col min="3852" max="3852" width="45.28515625" style="99" customWidth="1"/>
    <col min="3853" max="4095" width="9.140625" style="99"/>
    <col min="4096" max="4096" width="4.42578125" style="99" customWidth="1"/>
    <col min="4097" max="4097" width="11.5703125" style="99" customWidth="1"/>
    <col min="4098" max="4098" width="40.42578125" style="99" customWidth="1"/>
    <col min="4099" max="4099" width="5.5703125" style="99" customWidth="1"/>
    <col min="4100" max="4100" width="8.5703125" style="99" customWidth="1"/>
    <col min="4101" max="4101" width="9.85546875" style="99" customWidth="1"/>
    <col min="4102" max="4102" width="13.85546875" style="99" customWidth="1"/>
    <col min="4103" max="4106" width="9.140625" style="99"/>
    <col min="4107" max="4107" width="75.28515625" style="99" customWidth="1"/>
    <col min="4108" max="4108" width="45.28515625" style="99" customWidth="1"/>
    <col min="4109" max="4351" width="9.140625" style="99"/>
    <col min="4352" max="4352" width="4.42578125" style="99" customWidth="1"/>
    <col min="4353" max="4353" width="11.5703125" style="99" customWidth="1"/>
    <col min="4354" max="4354" width="40.42578125" style="99" customWidth="1"/>
    <col min="4355" max="4355" width="5.5703125" style="99" customWidth="1"/>
    <col min="4356" max="4356" width="8.5703125" style="99" customWidth="1"/>
    <col min="4357" max="4357" width="9.85546875" style="99" customWidth="1"/>
    <col min="4358" max="4358" width="13.85546875" style="99" customWidth="1"/>
    <col min="4359" max="4362" width="9.140625" style="99"/>
    <col min="4363" max="4363" width="75.28515625" style="99" customWidth="1"/>
    <col min="4364" max="4364" width="45.28515625" style="99" customWidth="1"/>
    <col min="4365" max="4607" width="9.140625" style="99"/>
    <col min="4608" max="4608" width="4.42578125" style="99" customWidth="1"/>
    <col min="4609" max="4609" width="11.5703125" style="99" customWidth="1"/>
    <col min="4610" max="4610" width="40.42578125" style="99" customWidth="1"/>
    <col min="4611" max="4611" width="5.5703125" style="99" customWidth="1"/>
    <col min="4612" max="4612" width="8.5703125" style="99" customWidth="1"/>
    <col min="4613" max="4613" width="9.85546875" style="99" customWidth="1"/>
    <col min="4614" max="4614" width="13.85546875" style="99" customWidth="1"/>
    <col min="4615" max="4618" width="9.140625" style="99"/>
    <col min="4619" max="4619" width="75.28515625" style="99" customWidth="1"/>
    <col min="4620" max="4620" width="45.28515625" style="99" customWidth="1"/>
    <col min="4621" max="4863" width="9.140625" style="99"/>
    <col min="4864" max="4864" width="4.42578125" style="99" customWidth="1"/>
    <col min="4865" max="4865" width="11.5703125" style="99" customWidth="1"/>
    <col min="4866" max="4866" width="40.42578125" style="99" customWidth="1"/>
    <col min="4867" max="4867" width="5.5703125" style="99" customWidth="1"/>
    <col min="4868" max="4868" width="8.5703125" style="99" customWidth="1"/>
    <col min="4869" max="4869" width="9.85546875" style="99" customWidth="1"/>
    <col min="4870" max="4870" width="13.85546875" style="99" customWidth="1"/>
    <col min="4871" max="4874" width="9.140625" style="99"/>
    <col min="4875" max="4875" width="75.28515625" style="99" customWidth="1"/>
    <col min="4876" max="4876" width="45.28515625" style="99" customWidth="1"/>
    <col min="4877" max="5119" width="9.140625" style="99"/>
    <col min="5120" max="5120" width="4.42578125" style="99" customWidth="1"/>
    <col min="5121" max="5121" width="11.5703125" style="99" customWidth="1"/>
    <col min="5122" max="5122" width="40.42578125" style="99" customWidth="1"/>
    <col min="5123" max="5123" width="5.5703125" style="99" customWidth="1"/>
    <col min="5124" max="5124" width="8.5703125" style="99" customWidth="1"/>
    <col min="5125" max="5125" width="9.85546875" style="99" customWidth="1"/>
    <col min="5126" max="5126" width="13.85546875" style="99" customWidth="1"/>
    <col min="5127" max="5130" width="9.140625" style="99"/>
    <col min="5131" max="5131" width="75.28515625" style="99" customWidth="1"/>
    <col min="5132" max="5132" width="45.28515625" style="99" customWidth="1"/>
    <col min="5133" max="5375" width="9.140625" style="99"/>
    <col min="5376" max="5376" width="4.42578125" style="99" customWidth="1"/>
    <col min="5377" max="5377" width="11.5703125" style="99" customWidth="1"/>
    <col min="5378" max="5378" width="40.42578125" style="99" customWidth="1"/>
    <col min="5379" max="5379" width="5.5703125" style="99" customWidth="1"/>
    <col min="5380" max="5380" width="8.5703125" style="99" customWidth="1"/>
    <col min="5381" max="5381" width="9.85546875" style="99" customWidth="1"/>
    <col min="5382" max="5382" width="13.85546875" style="99" customWidth="1"/>
    <col min="5383" max="5386" width="9.140625" style="99"/>
    <col min="5387" max="5387" width="75.28515625" style="99" customWidth="1"/>
    <col min="5388" max="5388" width="45.28515625" style="99" customWidth="1"/>
    <col min="5389" max="5631" width="9.140625" style="99"/>
    <col min="5632" max="5632" width="4.42578125" style="99" customWidth="1"/>
    <col min="5633" max="5633" width="11.5703125" style="99" customWidth="1"/>
    <col min="5634" max="5634" width="40.42578125" style="99" customWidth="1"/>
    <col min="5635" max="5635" width="5.5703125" style="99" customWidth="1"/>
    <col min="5636" max="5636" width="8.5703125" style="99" customWidth="1"/>
    <col min="5637" max="5637" width="9.85546875" style="99" customWidth="1"/>
    <col min="5638" max="5638" width="13.85546875" style="99" customWidth="1"/>
    <col min="5639" max="5642" width="9.140625" style="99"/>
    <col min="5643" max="5643" width="75.28515625" style="99" customWidth="1"/>
    <col min="5644" max="5644" width="45.28515625" style="99" customWidth="1"/>
    <col min="5645" max="5887" width="9.140625" style="99"/>
    <col min="5888" max="5888" width="4.42578125" style="99" customWidth="1"/>
    <col min="5889" max="5889" width="11.5703125" style="99" customWidth="1"/>
    <col min="5890" max="5890" width="40.42578125" style="99" customWidth="1"/>
    <col min="5891" max="5891" width="5.5703125" style="99" customWidth="1"/>
    <col min="5892" max="5892" width="8.5703125" style="99" customWidth="1"/>
    <col min="5893" max="5893" width="9.85546875" style="99" customWidth="1"/>
    <col min="5894" max="5894" width="13.85546875" style="99" customWidth="1"/>
    <col min="5895" max="5898" width="9.140625" style="99"/>
    <col min="5899" max="5899" width="75.28515625" style="99" customWidth="1"/>
    <col min="5900" max="5900" width="45.28515625" style="99" customWidth="1"/>
    <col min="5901" max="6143" width="9.140625" style="99"/>
    <col min="6144" max="6144" width="4.42578125" style="99" customWidth="1"/>
    <col min="6145" max="6145" width="11.5703125" style="99" customWidth="1"/>
    <col min="6146" max="6146" width="40.42578125" style="99" customWidth="1"/>
    <col min="6147" max="6147" width="5.5703125" style="99" customWidth="1"/>
    <col min="6148" max="6148" width="8.5703125" style="99" customWidth="1"/>
    <col min="6149" max="6149" width="9.85546875" style="99" customWidth="1"/>
    <col min="6150" max="6150" width="13.85546875" style="99" customWidth="1"/>
    <col min="6151" max="6154" width="9.140625" style="99"/>
    <col min="6155" max="6155" width="75.28515625" style="99" customWidth="1"/>
    <col min="6156" max="6156" width="45.28515625" style="99" customWidth="1"/>
    <col min="6157" max="6399" width="9.140625" style="99"/>
    <col min="6400" max="6400" width="4.42578125" style="99" customWidth="1"/>
    <col min="6401" max="6401" width="11.5703125" style="99" customWidth="1"/>
    <col min="6402" max="6402" width="40.42578125" style="99" customWidth="1"/>
    <col min="6403" max="6403" width="5.5703125" style="99" customWidth="1"/>
    <col min="6404" max="6404" width="8.5703125" style="99" customWidth="1"/>
    <col min="6405" max="6405" width="9.85546875" style="99" customWidth="1"/>
    <col min="6406" max="6406" width="13.85546875" style="99" customWidth="1"/>
    <col min="6407" max="6410" width="9.140625" style="99"/>
    <col min="6411" max="6411" width="75.28515625" style="99" customWidth="1"/>
    <col min="6412" max="6412" width="45.28515625" style="99" customWidth="1"/>
    <col min="6413" max="6655" width="9.140625" style="99"/>
    <col min="6656" max="6656" width="4.42578125" style="99" customWidth="1"/>
    <col min="6657" max="6657" width="11.5703125" style="99" customWidth="1"/>
    <col min="6658" max="6658" width="40.42578125" style="99" customWidth="1"/>
    <col min="6659" max="6659" width="5.5703125" style="99" customWidth="1"/>
    <col min="6660" max="6660" width="8.5703125" style="99" customWidth="1"/>
    <col min="6661" max="6661" width="9.85546875" style="99" customWidth="1"/>
    <col min="6662" max="6662" width="13.85546875" style="99" customWidth="1"/>
    <col min="6663" max="6666" width="9.140625" style="99"/>
    <col min="6667" max="6667" width="75.28515625" style="99" customWidth="1"/>
    <col min="6668" max="6668" width="45.28515625" style="99" customWidth="1"/>
    <col min="6669" max="6911" width="9.140625" style="99"/>
    <col min="6912" max="6912" width="4.42578125" style="99" customWidth="1"/>
    <col min="6913" max="6913" width="11.5703125" style="99" customWidth="1"/>
    <col min="6914" max="6914" width="40.42578125" style="99" customWidth="1"/>
    <col min="6915" max="6915" width="5.5703125" style="99" customWidth="1"/>
    <col min="6916" max="6916" width="8.5703125" style="99" customWidth="1"/>
    <col min="6917" max="6917" width="9.85546875" style="99" customWidth="1"/>
    <col min="6918" max="6918" width="13.85546875" style="99" customWidth="1"/>
    <col min="6919" max="6922" width="9.140625" style="99"/>
    <col min="6923" max="6923" width="75.28515625" style="99" customWidth="1"/>
    <col min="6924" max="6924" width="45.28515625" style="99" customWidth="1"/>
    <col min="6925" max="7167" width="9.140625" style="99"/>
    <col min="7168" max="7168" width="4.42578125" style="99" customWidth="1"/>
    <col min="7169" max="7169" width="11.5703125" style="99" customWidth="1"/>
    <col min="7170" max="7170" width="40.42578125" style="99" customWidth="1"/>
    <col min="7171" max="7171" width="5.5703125" style="99" customWidth="1"/>
    <col min="7172" max="7172" width="8.5703125" style="99" customWidth="1"/>
    <col min="7173" max="7173" width="9.85546875" style="99" customWidth="1"/>
    <col min="7174" max="7174" width="13.85546875" style="99" customWidth="1"/>
    <col min="7175" max="7178" width="9.140625" style="99"/>
    <col min="7179" max="7179" width="75.28515625" style="99" customWidth="1"/>
    <col min="7180" max="7180" width="45.28515625" style="99" customWidth="1"/>
    <col min="7181" max="7423" width="9.140625" style="99"/>
    <col min="7424" max="7424" width="4.42578125" style="99" customWidth="1"/>
    <col min="7425" max="7425" width="11.5703125" style="99" customWidth="1"/>
    <col min="7426" max="7426" width="40.42578125" style="99" customWidth="1"/>
    <col min="7427" max="7427" width="5.5703125" style="99" customWidth="1"/>
    <col min="7428" max="7428" width="8.5703125" style="99" customWidth="1"/>
    <col min="7429" max="7429" width="9.85546875" style="99" customWidth="1"/>
    <col min="7430" max="7430" width="13.85546875" style="99" customWidth="1"/>
    <col min="7431" max="7434" width="9.140625" style="99"/>
    <col min="7435" max="7435" width="75.28515625" style="99" customWidth="1"/>
    <col min="7436" max="7436" width="45.28515625" style="99" customWidth="1"/>
    <col min="7437" max="7679" width="9.140625" style="99"/>
    <col min="7680" max="7680" width="4.42578125" style="99" customWidth="1"/>
    <col min="7681" max="7681" width="11.5703125" style="99" customWidth="1"/>
    <col min="7682" max="7682" width="40.42578125" style="99" customWidth="1"/>
    <col min="7683" max="7683" width="5.5703125" style="99" customWidth="1"/>
    <col min="7684" max="7684" width="8.5703125" style="99" customWidth="1"/>
    <col min="7685" max="7685" width="9.85546875" style="99" customWidth="1"/>
    <col min="7686" max="7686" width="13.85546875" style="99" customWidth="1"/>
    <col min="7687" max="7690" width="9.140625" style="99"/>
    <col min="7691" max="7691" width="75.28515625" style="99" customWidth="1"/>
    <col min="7692" max="7692" width="45.28515625" style="99" customWidth="1"/>
    <col min="7693" max="7935" width="9.140625" style="99"/>
    <col min="7936" max="7936" width="4.42578125" style="99" customWidth="1"/>
    <col min="7937" max="7937" width="11.5703125" style="99" customWidth="1"/>
    <col min="7938" max="7938" width="40.42578125" style="99" customWidth="1"/>
    <col min="7939" max="7939" width="5.5703125" style="99" customWidth="1"/>
    <col min="7940" max="7940" width="8.5703125" style="99" customWidth="1"/>
    <col min="7941" max="7941" width="9.85546875" style="99" customWidth="1"/>
    <col min="7942" max="7942" width="13.85546875" style="99" customWidth="1"/>
    <col min="7943" max="7946" width="9.140625" style="99"/>
    <col min="7947" max="7947" width="75.28515625" style="99" customWidth="1"/>
    <col min="7948" max="7948" width="45.28515625" style="99" customWidth="1"/>
    <col min="7949" max="8191" width="9.140625" style="99"/>
    <col min="8192" max="8192" width="4.42578125" style="99" customWidth="1"/>
    <col min="8193" max="8193" width="11.5703125" style="99" customWidth="1"/>
    <col min="8194" max="8194" width="40.42578125" style="99" customWidth="1"/>
    <col min="8195" max="8195" width="5.5703125" style="99" customWidth="1"/>
    <col min="8196" max="8196" width="8.5703125" style="99" customWidth="1"/>
    <col min="8197" max="8197" width="9.85546875" style="99" customWidth="1"/>
    <col min="8198" max="8198" width="13.85546875" style="99" customWidth="1"/>
    <col min="8199" max="8202" width="9.140625" style="99"/>
    <col min="8203" max="8203" width="75.28515625" style="99" customWidth="1"/>
    <col min="8204" max="8204" width="45.28515625" style="99" customWidth="1"/>
    <col min="8205" max="8447" width="9.140625" style="99"/>
    <col min="8448" max="8448" width="4.42578125" style="99" customWidth="1"/>
    <col min="8449" max="8449" width="11.5703125" style="99" customWidth="1"/>
    <col min="8450" max="8450" width="40.42578125" style="99" customWidth="1"/>
    <col min="8451" max="8451" width="5.5703125" style="99" customWidth="1"/>
    <col min="8452" max="8452" width="8.5703125" style="99" customWidth="1"/>
    <col min="8453" max="8453" width="9.85546875" style="99" customWidth="1"/>
    <col min="8454" max="8454" width="13.85546875" style="99" customWidth="1"/>
    <col min="8455" max="8458" width="9.140625" style="99"/>
    <col min="8459" max="8459" width="75.28515625" style="99" customWidth="1"/>
    <col min="8460" max="8460" width="45.28515625" style="99" customWidth="1"/>
    <col min="8461" max="8703" width="9.140625" style="99"/>
    <col min="8704" max="8704" width="4.42578125" style="99" customWidth="1"/>
    <col min="8705" max="8705" width="11.5703125" style="99" customWidth="1"/>
    <col min="8706" max="8706" width="40.42578125" style="99" customWidth="1"/>
    <col min="8707" max="8707" width="5.5703125" style="99" customWidth="1"/>
    <col min="8708" max="8708" width="8.5703125" style="99" customWidth="1"/>
    <col min="8709" max="8709" width="9.85546875" style="99" customWidth="1"/>
    <col min="8710" max="8710" width="13.85546875" style="99" customWidth="1"/>
    <col min="8711" max="8714" width="9.140625" style="99"/>
    <col min="8715" max="8715" width="75.28515625" style="99" customWidth="1"/>
    <col min="8716" max="8716" width="45.28515625" style="99" customWidth="1"/>
    <col min="8717" max="8959" width="9.140625" style="99"/>
    <col min="8960" max="8960" width="4.42578125" style="99" customWidth="1"/>
    <col min="8961" max="8961" width="11.5703125" style="99" customWidth="1"/>
    <col min="8962" max="8962" width="40.42578125" style="99" customWidth="1"/>
    <col min="8963" max="8963" width="5.5703125" style="99" customWidth="1"/>
    <col min="8964" max="8964" width="8.5703125" style="99" customWidth="1"/>
    <col min="8965" max="8965" width="9.85546875" style="99" customWidth="1"/>
    <col min="8966" max="8966" width="13.85546875" style="99" customWidth="1"/>
    <col min="8967" max="8970" width="9.140625" style="99"/>
    <col min="8971" max="8971" width="75.28515625" style="99" customWidth="1"/>
    <col min="8972" max="8972" width="45.28515625" style="99" customWidth="1"/>
    <col min="8973" max="9215" width="9.140625" style="99"/>
    <col min="9216" max="9216" width="4.42578125" style="99" customWidth="1"/>
    <col min="9217" max="9217" width="11.5703125" style="99" customWidth="1"/>
    <col min="9218" max="9218" width="40.42578125" style="99" customWidth="1"/>
    <col min="9219" max="9219" width="5.5703125" style="99" customWidth="1"/>
    <col min="9220" max="9220" width="8.5703125" style="99" customWidth="1"/>
    <col min="9221" max="9221" width="9.85546875" style="99" customWidth="1"/>
    <col min="9222" max="9222" width="13.85546875" style="99" customWidth="1"/>
    <col min="9223" max="9226" width="9.140625" style="99"/>
    <col min="9227" max="9227" width="75.28515625" style="99" customWidth="1"/>
    <col min="9228" max="9228" width="45.28515625" style="99" customWidth="1"/>
    <col min="9229" max="9471" width="9.140625" style="99"/>
    <col min="9472" max="9472" width="4.42578125" style="99" customWidth="1"/>
    <col min="9473" max="9473" width="11.5703125" style="99" customWidth="1"/>
    <col min="9474" max="9474" width="40.42578125" style="99" customWidth="1"/>
    <col min="9475" max="9475" width="5.5703125" style="99" customWidth="1"/>
    <col min="9476" max="9476" width="8.5703125" style="99" customWidth="1"/>
    <col min="9477" max="9477" width="9.85546875" style="99" customWidth="1"/>
    <col min="9478" max="9478" width="13.85546875" style="99" customWidth="1"/>
    <col min="9479" max="9482" width="9.140625" style="99"/>
    <col min="9483" max="9483" width="75.28515625" style="99" customWidth="1"/>
    <col min="9484" max="9484" width="45.28515625" style="99" customWidth="1"/>
    <col min="9485" max="9727" width="9.140625" style="99"/>
    <col min="9728" max="9728" width="4.42578125" style="99" customWidth="1"/>
    <col min="9729" max="9729" width="11.5703125" style="99" customWidth="1"/>
    <col min="9730" max="9730" width="40.42578125" style="99" customWidth="1"/>
    <col min="9731" max="9731" width="5.5703125" style="99" customWidth="1"/>
    <col min="9732" max="9732" width="8.5703125" style="99" customWidth="1"/>
    <col min="9733" max="9733" width="9.85546875" style="99" customWidth="1"/>
    <col min="9734" max="9734" width="13.85546875" style="99" customWidth="1"/>
    <col min="9735" max="9738" width="9.140625" style="99"/>
    <col min="9739" max="9739" width="75.28515625" style="99" customWidth="1"/>
    <col min="9740" max="9740" width="45.28515625" style="99" customWidth="1"/>
    <col min="9741" max="9983" width="9.140625" style="99"/>
    <col min="9984" max="9984" width="4.42578125" style="99" customWidth="1"/>
    <col min="9985" max="9985" width="11.5703125" style="99" customWidth="1"/>
    <col min="9986" max="9986" width="40.42578125" style="99" customWidth="1"/>
    <col min="9987" max="9987" width="5.5703125" style="99" customWidth="1"/>
    <col min="9988" max="9988" width="8.5703125" style="99" customWidth="1"/>
    <col min="9989" max="9989" width="9.85546875" style="99" customWidth="1"/>
    <col min="9990" max="9990" width="13.85546875" style="99" customWidth="1"/>
    <col min="9991" max="9994" width="9.140625" style="99"/>
    <col min="9995" max="9995" width="75.28515625" style="99" customWidth="1"/>
    <col min="9996" max="9996" width="45.28515625" style="99" customWidth="1"/>
    <col min="9997" max="10239" width="9.140625" style="99"/>
    <col min="10240" max="10240" width="4.42578125" style="99" customWidth="1"/>
    <col min="10241" max="10241" width="11.5703125" style="99" customWidth="1"/>
    <col min="10242" max="10242" width="40.42578125" style="99" customWidth="1"/>
    <col min="10243" max="10243" width="5.5703125" style="99" customWidth="1"/>
    <col min="10244" max="10244" width="8.5703125" style="99" customWidth="1"/>
    <col min="10245" max="10245" width="9.85546875" style="99" customWidth="1"/>
    <col min="10246" max="10246" width="13.85546875" style="99" customWidth="1"/>
    <col min="10247" max="10250" width="9.140625" style="99"/>
    <col min="10251" max="10251" width="75.28515625" style="99" customWidth="1"/>
    <col min="10252" max="10252" width="45.28515625" style="99" customWidth="1"/>
    <col min="10253" max="10495" width="9.140625" style="99"/>
    <col min="10496" max="10496" width="4.42578125" style="99" customWidth="1"/>
    <col min="10497" max="10497" width="11.5703125" style="99" customWidth="1"/>
    <col min="10498" max="10498" width="40.42578125" style="99" customWidth="1"/>
    <col min="10499" max="10499" width="5.5703125" style="99" customWidth="1"/>
    <col min="10500" max="10500" width="8.5703125" style="99" customWidth="1"/>
    <col min="10501" max="10501" width="9.85546875" style="99" customWidth="1"/>
    <col min="10502" max="10502" width="13.85546875" style="99" customWidth="1"/>
    <col min="10503" max="10506" width="9.140625" style="99"/>
    <col min="10507" max="10507" width="75.28515625" style="99" customWidth="1"/>
    <col min="10508" max="10508" width="45.28515625" style="99" customWidth="1"/>
    <col min="10509" max="10751" width="9.140625" style="99"/>
    <col min="10752" max="10752" width="4.42578125" style="99" customWidth="1"/>
    <col min="10753" max="10753" width="11.5703125" style="99" customWidth="1"/>
    <col min="10754" max="10754" width="40.42578125" style="99" customWidth="1"/>
    <col min="10755" max="10755" width="5.5703125" style="99" customWidth="1"/>
    <col min="10756" max="10756" width="8.5703125" style="99" customWidth="1"/>
    <col min="10757" max="10757" width="9.85546875" style="99" customWidth="1"/>
    <col min="10758" max="10758" width="13.85546875" style="99" customWidth="1"/>
    <col min="10759" max="10762" width="9.140625" style="99"/>
    <col min="10763" max="10763" width="75.28515625" style="99" customWidth="1"/>
    <col min="10764" max="10764" width="45.28515625" style="99" customWidth="1"/>
    <col min="10765" max="11007" width="9.140625" style="99"/>
    <col min="11008" max="11008" width="4.42578125" style="99" customWidth="1"/>
    <col min="11009" max="11009" width="11.5703125" style="99" customWidth="1"/>
    <col min="11010" max="11010" width="40.42578125" style="99" customWidth="1"/>
    <col min="11011" max="11011" width="5.5703125" style="99" customWidth="1"/>
    <col min="11012" max="11012" width="8.5703125" style="99" customWidth="1"/>
    <col min="11013" max="11013" width="9.85546875" style="99" customWidth="1"/>
    <col min="11014" max="11014" width="13.85546875" style="99" customWidth="1"/>
    <col min="11015" max="11018" width="9.140625" style="99"/>
    <col min="11019" max="11019" width="75.28515625" style="99" customWidth="1"/>
    <col min="11020" max="11020" width="45.28515625" style="99" customWidth="1"/>
    <col min="11021" max="11263" width="9.140625" style="99"/>
    <col min="11264" max="11264" width="4.42578125" style="99" customWidth="1"/>
    <col min="11265" max="11265" width="11.5703125" style="99" customWidth="1"/>
    <col min="11266" max="11266" width="40.42578125" style="99" customWidth="1"/>
    <col min="11267" max="11267" width="5.5703125" style="99" customWidth="1"/>
    <col min="11268" max="11268" width="8.5703125" style="99" customWidth="1"/>
    <col min="11269" max="11269" width="9.85546875" style="99" customWidth="1"/>
    <col min="11270" max="11270" width="13.85546875" style="99" customWidth="1"/>
    <col min="11271" max="11274" width="9.140625" style="99"/>
    <col min="11275" max="11275" width="75.28515625" style="99" customWidth="1"/>
    <col min="11276" max="11276" width="45.28515625" style="99" customWidth="1"/>
    <col min="11277" max="11519" width="9.140625" style="99"/>
    <col min="11520" max="11520" width="4.42578125" style="99" customWidth="1"/>
    <col min="11521" max="11521" width="11.5703125" style="99" customWidth="1"/>
    <col min="11522" max="11522" width="40.42578125" style="99" customWidth="1"/>
    <col min="11523" max="11523" width="5.5703125" style="99" customWidth="1"/>
    <col min="11524" max="11524" width="8.5703125" style="99" customWidth="1"/>
    <col min="11525" max="11525" width="9.85546875" style="99" customWidth="1"/>
    <col min="11526" max="11526" width="13.85546875" style="99" customWidth="1"/>
    <col min="11527" max="11530" width="9.140625" style="99"/>
    <col min="11531" max="11531" width="75.28515625" style="99" customWidth="1"/>
    <col min="11532" max="11532" width="45.28515625" style="99" customWidth="1"/>
    <col min="11533" max="11775" width="9.140625" style="99"/>
    <col min="11776" max="11776" width="4.42578125" style="99" customWidth="1"/>
    <col min="11777" max="11777" width="11.5703125" style="99" customWidth="1"/>
    <col min="11778" max="11778" width="40.42578125" style="99" customWidth="1"/>
    <col min="11779" max="11779" width="5.5703125" style="99" customWidth="1"/>
    <col min="11780" max="11780" width="8.5703125" style="99" customWidth="1"/>
    <col min="11781" max="11781" width="9.85546875" style="99" customWidth="1"/>
    <col min="11782" max="11782" width="13.85546875" style="99" customWidth="1"/>
    <col min="11783" max="11786" width="9.140625" style="99"/>
    <col min="11787" max="11787" width="75.28515625" style="99" customWidth="1"/>
    <col min="11788" max="11788" width="45.28515625" style="99" customWidth="1"/>
    <col min="11789" max="12031" width="9.140625" style="99"/>
    <col min="12032" max="12032" width="4.42578125" style="99" customWidth="1"/>
    <col min="12033" max="12033" width="11.5703125" style="99" customWidth="1"/>
    <col min="12034" max="12034" width="40.42578125" style="99" customWidth="1"/>
    <col min="12035" max="12035" width="5.5703125" style="99" customWidth="1"/>
    <col min="12036" max="12036" width="8.5703125" style="99" customWidth="1"/>
    <col min="12037" max="12037" width="9.85546875" style="99" customWidth="1"/>
    <col min="12038" max="12038" width="13.85546875" style="99" customWidth="1"/>
    <col min="12039" max="12042" width="9.140625" style="99"/>
    <col min="12043" max="12043" width="75.28515625" style="99" customWidth="1"/>
    <col min="12044" max="12044" width="45.28515625" style="99" customWidth="1"/>
    <col min="12045" max="12287" width="9.140625" style="99"/>
    <col min="12288" max="12288" width="4.42578125" style="99" customWidth="1"/>
    <col min="12289" max="12289" width="11.5703125" style="99" customWidth="1"/>
    <col min="12290" max="12290" width="40.42578125" style="99" customWidth="1"/>
    <col min="12291" max="12291" width="5.5703125" style="99" customWidth="1"/>
    <col min="12292" max="12292" width="8.5703125" style="99" customWidth="1"/>
    <col min="12293" max="12293" width="9.85546875" style="99" customWidth="1"/>
    <col min="12294" max="12294" width="13.85546875" style="99" customWidth="1"/>
    <col min="12295" max="12298" width="9.140625" style="99"/>
    <col min="12299" max="12299" width="75.28515625" style="99" customWidth="1"/>
    <col min="12300" max="12300" width="45.28515625" style="99" customWidth="1"/>
    <col min="12301" max="12543" width="9.140625" style="99"/>
    <col min="12544" max="12544" width="4.42578125" style="99" customWidth="1"/>
    <col min="12545" max="12545" width="11.5703125" style="99" customWidth="1"/>
    <col min="12546" max="12546" width="40.42578125" style="99" customWidth="1"/>
    <col min="12547" max="12547" width="5.5703125" style="99" customWidth="1"/>
    <col min="12548" max="12548" width="8.5703125" style="99" customWidth="1"/>
    <col min="12549" max="12549" width="9.85546875" style="99" customWidth="1"/>
    <col min="12550" max="12550" width="13.85546875" style="99" customWidth="1"/>
    <col min="12551" max="12554" width="9.140625" style="99"/>
    <col min="12555" max="12555" width="75.28515625" style="99" customWidth="1"/>
    <col min="12556" max="12556" width="45.28515625" style="99" customWidth="1"/>
    <col min="12557" max="12799" width="9.140625" style="99"/>
    <col min="12800" max="12800" width="4.42578125" style="99" customWidth="1"/>
    <col min="12801" max="12801" width="11.5703125" style="99" customWidth="1"/>
    <col min="12802" max="12802" width="40.42578125" style="99" customWidth="1"/>
    <col min="12803" max="12803" width="5.5703125" style="99" customWidth="1"/>
    <col min="12804" max="12804" width="8.5703125" style="99" customWidth="1"/>
    <col min="12805" max="12805" width="9.85546875" style="99" customWidth="1"/>
    <col min="12806" max="12806" width="13.85546875" style="99" customWidth="1"/>
    <col min="12807" max="12810" width="9.140625" style="99"/>
    <col min="12811" max="12811" width="75.28515625" style="99" customWidth="1"/>
    <col min="12812" max="12812" width="45.28515625" style="99" customWidth="1"/>
    <col min="12813" max="13055" width="9.140625" style="99"/>
    <col min="13056" max="13056" width="4.42578125" style="99" customWidth="1"/>
    <col min="13057" max="13057" width="11.5703125" style="99" customWidth="1"/>
    <col min="13058" max="13058" width="40.42578125" style="99" customWidth="1"/>
    <col min="13059" max="13059" width="5.5703125" style="99" customWidth="1"/>
    <col min="13060" max="13060" width="8.5703125" style="99" customWidth="1"/>
    <col min="13061" max="13061" width="9.85546875" style="99" customWidth="1"/>
    <col min="13062" max="13062" width="13.85546875" style="99" customWidth="1"/>
    <col min="13063" max="13066" width="9.140625" style="99"/>
    <col min="13067" max="13067" width="75.28515625" style="99" customWidth="1"/>
    <col min="13068" max="13068" width="45.28515625" style="99" customWidth="1"/>
    <col min="13069" max="13311" width="9.140625" style="99"/>
    <col min="13312" max="13312" width="4.42578125" style="99" customWidth="1"/>
    <col min="13313" max="13313" width="11.5703125" style="99" customWidth="1"/>
    <col min="13314" max="13314" width="40.42578125" style="99" customWidth="1"/>
    <col min="13315" max="13315" width="5.5703125" style="99" customWidth="1"/>
    <col min="13316" max="13316" width="8.5703125" style="99" customWidth="1"/>
    <col min="13317" max="13317" width="9.85546875" style="99" customWidth="1"/>
    <col min="13318" max="13318" width="13.85546875" style="99" customWidth="1"/>
    <col min="13319" max="13322" width="9.140625" style="99"/>
    <col min="13323" max="13323" width="75.28515625" style="99" customWidth="1"/>
    <col min="13324" max="13324" width="45.28515625" style="99" customWidth="1"/>
    <col min="13325" max="13567" width="9.140625" style="99"/>
    <col min="13568" max="13568" width="4.42578125" style="99" customWidth="1"/>
    <col min="13569" max="13569" width="11.5703125" style="99" customWidth="1"/>
    <col min="13570" max="13570" width="40.42578125" style="99" customWidth="1"/>
    <col min="13571" max="13571" width="5.5703125" style="99" customWidth="1"/>
    <col min="13572" max="13572" width="8.5703125" style="99" customWidth="1"/>
    <col min="13573" max="13573" width="9.85546875" style="99" customWidth="1"/>
    <col min="13574" max="13574" width="13.85546875" style="99" customWidth="1"/>
    <col min="13575" max="13578" width="9.140625" style="99"/>
    <col min="13579" max="13579" width="75.28515625" style="99" customWidth="1"/>
    <col min="13580" max="13580" width="45.28515625" style="99" customWidth="1"/>
    <col min="13581" max="13823" width="9.140625" style="99"/>
    <col min="13824" max="13824" width="4.42578125" style="99" customWidth="1"/>
    <col min="13825" max="13825" width="11.5703125" style="99" customWidth="1"/>
    <col min="13826" max="13826" width="40.42578125" style="99" customWidth="1"/>
    <col min="13827" max="13827" width="5.5703125" style="99" customWidth="1"/>
    <col min="13828" max="13828" width="8.5703125" style="99" customWidth="1"/>
    <col min="13829" max="13829" width="9.85546875" style="99" customWidth="1"/>
    <col min="13830" max="13830" width="13.85546875" style="99" customWidth="1"/>
    <col min="13831" max="13834" width="9.140625" style="99"/>
    <col min="13835" max="13835" width="75.28515625" style="99" customWidth="1"/>
    <col min="13836" max="13836" width="45.28515625" style="99" customWidth="1"/>
    <col min="13837" max="14079" width="9.140625" style="99"/>
    <col min="14080" max="14080" width="4.42578125" style="99" customWidth="1"/>
    <col min="14081" max="14081" width="11.5703125" style="99" customWidth="1"/>
    <col min="14082" max="14082" width="40.42578125" style="99" customWidth="1"/>
    <col min="14083" max="14083" width="5.5703125" style="99" customWidth="1"/>
    <col min="14084" max="14084" width="8.5703125" style="99" customWidth="1"/>
    <col min="14085" max="14085" width="9.85546875" style="99" customWidth="1"/>
    <col min="14086" max="14086" width="13.85546875" style="99" customWidth="1"/>
    <col min="14087" max="14090" width="9.140625" style="99"/>
    <col min="14091" max="14091" width="75.28515625" style="99" customWidth="1"/>
    <col min="14092" max="14092" width="45.28515625" style="99" customWidth="1"/>
    <col min="14093" max="14335" width="9.140625" style="99"/>
    <col min="14336" max="14336" width="4.42578125" style="99" customWidth="1"/>
    <col min="14337" max="14337" width="11.5703125" style="99" customWidth="1"/>
    <col min="14338" max="14338" width="40.42578125" style="99" customWidth="1"/>
    <col min="14339" max="14339" width="5.5703125" style="99" customWidth="1"/>
    <col min="14340" max="14340" width="8.5703125" style="99" customWidth="1"/>
    <col min="14341" max="14341" width="9.85546875" style="99" customWidth="1"/>
    <col min="14342" max="14342" width="13.85546875" style="99" customWidth="1"/>
    <col min="14343" max="14346" width="9.140625" style="99"/>
    <col min="14347" max="14347" width="75.28515625" style="99" customWidth="1"/>
    <col min="14348" max="14348" width="45.28515625" style="99" customWidth="1"/>
    <col min="14349" max="14591" width="9.140625" style="99"/>
    <col min="14592" max="14592" width="4.42578125" style="99" customWidth="1"/>
    <col min="14593" max="14593" width="11.5703125" style="99" customWidth="1"/>
    <col min="14594" max="14594" width="40.42578125" style="99" customWidth="1"/>
    <col min="14595" max="14595" width="5.5703125" style="99" customWidth="1"/>
    <col min="14596" max="14596" width="8.5703125" style="99" customWidth="1"/>
    <col min="14597" max="14597" width="9.85546875" style="99" customWidth="1"/>
    <col min="14598" max="14598" width="13.85546875" style="99" customWidth="1"/>
    <col min="14599" max="14602" width="9.140625" style="99"/>
    <col min="14603" max="14603" width="75.28515625" style="99" customWidth="1"/>
    <col min="14604" max="14604" width="45.28515625" style="99" customWidth="1"/>
    <col min="14605" max="14847" width="9.140625" style="99"/>
    <col min="14848" max="14848" width="4.42578125" style="99" customWidth="1"/>
    <col min="14849" max="14849" width="11.5703125" style="99" customWidth="1"/>
    <col min="14850" max="14850" width="40.42578125" style="99" customWidth="1"/>
    <col min="14851" max="14851" width="5.5703125" style="99" customWidth="1"/>
    <col min="14852" max="14852" width="8.5703125" style="99" customWidth="1"/>
    <col min="14853" max="14853" width="9.85546875" style="99" customWidth="1"/>
    <col min="14854" max="14854" width="13.85546875" style="99" customWidth="1"/>
    <col min="14855" max="14858" width="9.140625" style="99"/>
    <col min="14859" max="14859" width="75.28515625" style="99" customWidth="1"/>
    <col min="14860" max="14860" width="45.28515625" style="99" customWidth="1"/>
    <col min="14861" max="15103" width="9.140625" style="99"/>
    <col min="15104" max="15104" width="4.42578125" style="99" customWidth="1"/>
    <col min="15105" max="15105" width="11.5703125" style="99" customWidth="1"/>
    <col min="15106" max="15106" width="40.42578125" style="99" customWidth="1"/>
    <col min="15107" max="15107" width="5.5703125" style="99" customWidth="1"/>
    <col min="15108" max="15108" width="8.5703125" style="99" customWidth="1"/>
    <col min="15109" max="15109" width="9.85546875" style="99" customWidth="1"/>
    <col min="15110" max="15110" width="13.85546875" style="99" customWidth="1"/>
    <col min="15111" max="15114" width="9.140625" style="99"/>
    <col min="15115" max="15115" width="75.28515625" style="99" customWidth="1"/>
    <col min="15116" max="15116" width="45.28515625" style="99" customWidth="1"/>
    <col min="15117" max="15359" width="9.140625" style="99"/>
    <col min="15360" max="15360" width="4.42578125" style="99" customWidth="1"/>
    <col min="15361" max="15361" width="11.5703125" style="99" customWidth="1"/>
    <col min="15362" max="15362" width="40.42578125" style="99" customWidth="1"/>
    <col min="15363" max="15363" width="5.5703125" style="99" customWidth="1"/>
    <col min="15364" max="15364" width="8.5703125" style="99" customWidth="1"/>
    <col min="15365" max="15365" width="9.85546875" style="99" customWidth="1"/>
    <col min="15366" max="15366" width="13.85546875" style="99" customWidth="1"/>
    <col min="15367" max="15370" width="9.140625" style="99"/>
    <col min="15371" max="15371" width="75.28515625" style="99" customWidth="1"/>
    <col min="15372" max="15372" width="45.28515625" style="99" customWidth="1"/>
    <col min="15373" max="15615" width="9.140625" style="99"/>
    <col min="15616" max="15616" width="4.42578125" style="99" customWidth="1"/>
    <col min="15617" max="15617" width="11.5703125" style="99" customWidth="1"/>
    <col min="15618" max="15618" width="40.42578125" style="99" customWidth="1"/>
    <col min="15619" max="15619" width="5.5703125" style="99" customWidth="1"/>
    <col min="15620" max="15620" width="8.5703125" style="99" customWidth="1"/>
    <col min="15621" max="15621" width="9.85546875" style="99" customWidth="1"/>
    <col min="15622" max="15622" width="13.85546875" style="99" customWidth="1"/>
    <col min="15623" max="15626" width="9.140625" style="99"/>
    <col min="15627" max="15627" width="75.28515625" style="99" customWidth="1"/>
    <col min="15628" max="15628" width="45.28515625" style="99" customWidth="1"/>
    <col min="15629" max="15871" width="9.140625" style="99"/>
    <col min="15872" max="15872" width="4.42578125" style="99" customWidth="1"/>
    <col min="15873" max="15873" width="11.5703125" style="99" customWidth="1"/>
    <col min="15874" max="15874" width="40.42578125" style="99" customWidth="1"/>
    <col min="15875" max="15875" width="5.5703125" style="99" customWidth="1"/>
    <col min="15876" max="15876" width="8.5703125" style="99" customWidth="1"/>
    <col min="15877" max="15877" width="9.85546875" style="99" customWidth="1"/>
    <col min="15878" max="15878" width="13.85546875" style="99" customWidth="1"/>
    <col min="15879" max="15882" width="9.140625" style="99"/>
    <col min="15883" max="15883" width="75.28515625" style="99" customWidth="1"/>
    <col min="15884" max="15884" width="45.28515625" style="99" customWidth="1"/>
    <col min="15885" max="16127" width="9.140625" style="99"/>
    <col min="16128" max="16128" width="4.42578125" style="99" customWidth="1"/>
    <col min="16129" max="16129" width="11.5703125" style="99" customWidth="1"/>
    <col min="16130" max="16130" width="40.42578125" style="99" customWidth="1"/>
    <col min="16131" max="16131" width="5.5703125" style="99" customWidth="1"/>
    <col min="16132" max="16132" width="8.5703125" style="99" customWidth="1"/>
    <col min="16133" max="16133" width="9.85546875" style="99" customWidth="1"/>
    <col min="16134" max="16134" width="13.85546875" style="99" customWidth="1"/>
    <col min="16135" max="16138" width="9.140625" style="99"/>
    <col min="16139" max="16139" width="75.28515625" style="99" customWidth="1"/>
    <col min="16140" max="16140" width="45.28515625" style="99" customWidth="1"/>
    <col min="16141" max="16384" width="9.140625" style="99"/>
  </cols>
  <sheetData>
    <row r="1" spans="1:103" ht="15.75">
      <c r="A1" s="186" t="s">
        <v>51</v>
      </c>
      <c r="B1" s="186"/>
      <c r="C1" s="186"/>
      <c r="D1" s="186"/>
      <c r="E1" s="186"/>
      <c r="F1" s="186"/>
    </row>
    <row r="2" spans="1:103" ht="14.25" customHeight="1" thickBot="1">
      <c r="A2" s="100"/>
      <c r="B2" s="101"/>
      <c r="C2" s="101"/>
      <c r="D2" s="102"/>
      <c r="E2" s="101"/>
      <c r="F2" s="101"/>
    </row>
    <row r="3" spans="1:103" ht="13.5" thickTop="1">
      <c r="A3" s="143" t="s">
        <v>49</v>
      </c>
      <c r="B3" s="97" t="str">
        <f>CONCATENATE(cislostavby," ",nazevstavby)</f>
        <v>Š37-2019 Stavební úpravy krytého bazénu v Karviné</v>
      </c>
      <c r="C3" s="103"/>
      <c r="D3" s="104" t="s">
        <v>52</v>
      </c>
      <c r="E3" s="105"/>
      <c r="F3" s="106"/>
    </row>
    <row r="4" spans="1:103" ht="13.5" thickBot="1">
      <c r="A4" s="146" t="s">
        <v>50</v>
      </c>
      <c r="B4" s="98" t="str">
        <f>CONCATENATE(cisloobjektu," ",nazevobjektu)</f>
        <v xml:space="preserve"> E.  Interiér</v>
      </c>
      <c r="C4" s="107"/>
      <c r="D4" s="187"/>
      <c r="E4" s="188"/>
      <c r="F4" s="189"/>
    </row>
    <row r="5" spans="1:103" ht="13.5" thickTop="1">
      <c r="A5" s="108"/>
      <c r="B5" s="100"/>
      <c r="C5" s="100"/>
      <c r="D5" s="109"/>
      <c r="E5" s="100"/>
      <c r="F5" s="110"/>
    </row>
    <row r="6" spans="1:103">
      <c r="A6" s="111" t="s">
        <v>53</v>
      </c>
      <c r="B6" s="112" t="s">
        <v>54</v>
      </c>
      <c r="C6" s="112" t="s">
        <v>55</v>
      </c>
      <c r="D6" s="113" t="s">
        <v>56</v>
      </c>
      <c r="E6" s="112" t="s">
        <v>57</v>
      </c>
      <c r="F6" s="114" t="s">
        <v>58</v>
      </c>
    </row>
    <row r="7" spans="1:103">
      <c r="A7" s="117">
        <v>1</v>
      </c>
      <c r="B7" s="118" t="s">
        <v>343</v>
      </c>
      <c r="C7" s="119" t="s">
        <v>340</v>
      </c>
      <c r="D7" s="120">
        <v>45</v>
      </c>
      <c r="E7" s="120">
        <v>0</v>
      </c>
      <c r="F7" s="121">
        <f>D7*E7</f>
        <v>0</v>
      </c>
      <c r="N7" s="116">
        <v>2</v>
      </c>
      <c r="Z7" s="99">
        <v>1</v>
      </c>
      <c r="AA7" s="99">
        <v>1</v>
      </c>
      <c r="AB7" s="99">
        <v>1</v>
      </c>
      <c r="AY7" s="99">
        <v>1</v>
      </c>
      <c r="AZ7" s="99">
        <f>IF(AY7=1,F7,0)</f>
        <v>0</v>
      </c>
      <c r="BA7" s="99">
        <f>IF(AY7=2,F7,0)</f>
        <v>0</v>
      </c>
      <c r="BB7" s="99">
        <f>IF(AY7=3,F7,0)</f>
        <v>0</v>
      </c>
      <c r="BC7" s="99">
        <f>IF(AY7=4,F7,0)</f>
        <v>0</v>
      </c>
      <c r="BD7" s="99">
        <f>IF(AY7=5,F7,0)</f>
        <v>0</v>
      </c>
      <c r="BZ7" s="122">
        <v>1</v>
      </c>
      <c r="CA7" s="122">
        <v>1</v>
      </c>
      <c r="CY7" s="99">
        <v>0.27964</v>
      </c>
    </row>
    <row r="8" spans="1:103">
      <c r="A8" s="123"/>
      <c r="B8" s="183" t="s">
        <v>342</v>
      </c>
      <c r="C8" s="184"/>
      <c r="D8" s="125"/>
      <c r="E8" s="126"/>
      <c r="F8" s="127"/>
      <c r="L8" s="124" t="s">
        <v>61</v>
      </c>
      <c r="N8" s="116"/>
    </row>
    <row r="9" spans="1:103">
      <c r="A9" s="123"/>
      <c r="B9" s="183" t="s">
        <v>341</v>
      </c>
      <c r="C9" s="184"/>
      <c r="D9" s="125"/>
      <c r="E9" s="126"/>
      <c r="F9" s="127"/>
      <c r="L9" s="124" t="s">
        <v>62</v>
      </c>
      <c r="N9" s="116"/>
    </row>
    <row r="10" spans="1:103">
      <c r="A10" s="117">
        <v>2</v>
      </c>
      <c r="B10" s="118" t="s">
        <v>344</v>
      </c>
      <c r="C10" s="119" t="s">
        <v>340</v>
      </c>
      <c r="D10" s="120">
        <v>319</v>
      </c>
      <c r="E10" s="120">
        <v>0</v>
      </c>
      <c r="F10" s="121">
        <f>D10*E10</f>
        <v>0</v>
      </c>
      <c r="N10" s="116">
        <v>2</v>
      </c>
      <c r="Z10" s="99">
        <v>1</v>
      </c>
      <c r="AA10" s="99">
        <v>1</v>
      </c>
      <c r="AB10" s="99">
        <v>1</v>
      </c>
      <c r="AY10" s="99">
        <v>1</v>
      </c>
      <c r="AZ10" s="99">
        <f>IF(AY10=1,F10,0)</f>
        <v>0</v>
      </c>
      <c r="BA10" s="99">
        <f>IF(AY10=2,F10,0)</f>
        <v>0</v>
      </c>
      <c r="BB10" s="99">
        <f>IF(AY10=3,F10,0)</f>
        <v>0</v>
      </c>
      <c r="BC10" s="99">
        <f>IF(AY10=4,F10,0)</f>
        <v>0</v>
      </c>
      <c r="BD10" s="99">
        <f>IF(AY10=5,F10,0)</f>
        <v>0</v>
      </c>
      <c r="BZ10" s="122">
        <v>1</v>
      </c>
      <c r="CA10" s="122">
        <v>1</v>
      </c>
      <c r="CY10" s="99">
        <v>0.14419999999999999</v>
      </c>
    </row>
    <row r="11" spans="1:103">
      <c r="A11" s="123"/>
      <c r="B11" s="183" t="s">
        <v>345</v>
      </c>
      <c r="C11" s="184"/>
      <c r="D11" s="125"/>
      <c r="E11" s="126"/>
      <c r="F11" s="127"/>
      <c r="L11" s="124" t="s">
        <v>63</v>
      </c>
      <c r="N11" s="116"/>
    </row>
    <row r="12" spans="1:103">
      <c r="A12" s="123"/>
      <c r="B12" s="183" t="s">
        <v>341</v>
      </c>
      <c r="C12" s="184"/>
      <c r="D12" s="125"/>
      <c r="E12" s="126"/>
      <c r="F12" s="127"/>
      <c r="L12" s="124" t="s">
        <v>64</v>
      </c>
      <c r="N12" s="116"/>
    </row>
    <row r="13" spans="1:103">
      <c r="A13" s="117">
        <v>3</v>
      </c>
      <c r="B13" s="118" t="s">
        <v>346</v>
      </c>
      <c r="C13" s="119" t="s">
        <v>340</v>
      </c>
      <c r="D13" s="120">
        <v>21</v>
      </c>
      <c r="E13" s="120">
        <v>0</v>
      </c>
      <c r="F13" s="121">
        <f>D13*E13</f>
        <v>0</v>
      </c>
      <c r="N13" s="116">
        <v>2</v>
      </c>
      <c r="Z13" s="99">
        <v>1</v>
      </c>
      <c r="AA13" s="99">
        <v>1</v>
      </c>
      <c r="AB13" s="99">
        <v>1</v>
      </c>
      <c r="AY13" s="99">
        <v>1</v>
      </c>
      <c r="AZ13" s="99">
        <f>IF(AY13=1,F13,0)</f>
        <v>0</v>
      </c>
      <c r="BA13" s="99">
        <f>IF(AY13=2,F13,0)</f>
        <v>0</v>
      </c>
      <c r="BB13" s="99">
        <f>IF(AY13=3,F13,0)</f>
        <v>0</v>
      </c>
      <c r="BC13" s="99">
        <f>IF(AY13=4,F13,0)</f>
        <v>0</v>
      </c>
      <c r="BD13" s="99">
        <f>IF(AY13=5,F13,0)</f>
        <v>0</v>
      </c>
      <c r="BZ13" s="122">
        <v>1</v>
      </c>
      <c r="CA13" s="122">
        <v>1</v>
      </c>
      <c r="CY13" s="99">
        <v>5.2810000000000003E-2</v>
      </c>
    </row>
    <row r="14" spans="1:103">
      <c r="A14" s="123"/>
      <c r="B14" s="183" t="s">
        <v>342</v>
      </c>
      <c r="C14" s="184"/>
      <c r="D14" s="125"/>
      <c r="E14" s="126"/>
      <c r="F14" s="127"/>
      <c r="L14" s="124" t="s">
        <v>65</v>
      </c>
      <c r="N14" s="116"/>
    </row>
    <row r="15" spans="1:103">
      <c r="A15" s="123"/>
      <c r="B15" s="183" t="s">
        <v>341</v>
      </c>
      <c r="C15" s="184"/>
      <c r="D15" s="125"/>
      <c r="E15" s="126"/>
      <c r="F15" s="127"/>
      <c r="L15" s="124" t="s">
        <v>66</v>
      </c>
      <c r="N15" s="116"/>
    </row>
    <row r="16" spans="1:103">
      <c r="A16" s="117">
        <v>4</v>
      </c>
      <c r="B16" s="118" t="s">
        <v>347</v>
      </c>
      <c r="C16" s="119" t="s">
        <v>340</v>
      </c>
      <c r="D16" s="120">
        <v>44</v>
      </c>
      <c r="E16" s="120">
        <v>0</v>
      </c>
      <c r="F16" s="121">
        <f>D16*E16</f>
        <v>0</v>
      </c>
      <c r="N16" s="116">
        <v>2</v>
      </c>
      <c r="Z16" s="99">
        <v>1</v>
      </c>
      <c r="AA16" s="99">
        <v>1</v>
      </c>
      <c r="AB16" s="99">
        <v>1</v>
      </c>
      <c r="AY16" s="99">
        <v>1</v>
      </c>
      <c r="AZ16" s="99">
        <f>IF(AY16=1,F16,0)</f>
        <v>0</v>
      </c>
      <c r="BA16" s="99">
        <f>IF(AY16=2,F16,0)</f>
        <v>0</v>
      </c>
      <c r="BB16" s="99">
        <f>IF(AY16=3,F16,0)</f>
        <v>0</v>
      </c>
      <c r="BC16" s="99">
        <f>IF(AY16=4,F16,0)</f>
        <v>0</v>
      </c>
      <c r="BD16" s="99">
        <f>IF(AY16=5,F16,0)</f>
        <v>0</v>
      </c>
      <c r="BZ16" s="122">
        <v>1</v>
      </c>
      <c r="CA16" s="122">
        <v>1</v>
      </c>
      <c r="CY16" s="99">
        <v>5.2810000000000003E-2</v>
      </c>
    </row>
    <row r="17" spans="1:103">
      <c r="A17" s="123"/>
      <c r="B17" s="183" t="s">
        <v>348</v>
      </c>
      <c r="C17" s="185"/>
      <c r="D17" s="125"/>
      <c r="E17" s="126"/>
      <c r="F17" s="127"/>
      <c r="L17" s="124" t="s">
        <v>67</v>
      </c>
      <c r="N17" s="116"/>
    </row>
    <row r="18" spans="1:103">
      <c r="A18" s="123"/>
      <c r="B18" s="138" t="s">
        <v>341</v>
      </c>
      <c r="C18" s="139"/>
      <c r="D18" s="140"/>
      <c r="E18" s="126"/>
      <c r="F18" s="127"/>
      <c r="L18" s="124"/>
      <c r="N18" s="116"/>
    </row>
    <row r="19" spans="1:103">
      <c r="A19" s="117">
        <v>5</v>
      </c>
      <c r="B19" s="118" t="s">
        <v>350</v>
      </c>
      <c r="C19" s="119" t="s">
        <v>340</v>
      </c>
      <c r="D19" s="120">
        <v>9</v>
      </c>
      <c r="E19" s="120">
        <v>0</v>
      </c>
      <c r="F19" s="121">
        <f>D19*E19</f>
        <v>0</v>
      </c>
      <c r="N19" s="116">
        <v>2</v>
      </c>
      <c r="Z19" s="99">
        <v>1</v>
      </c>
      <c r="AA19" s="99">
        <v>1</v>
      </c>
      <c r="AB19" s="99">
        <v>1</v>
      </c>
      <c r="AY19" s="99">
        <v>1</v>
      </c>
      <c r="AZ19" s="99">
        <f>IF(AY19=1,F19,0)</f>
        <v>0</v>
      </c>
      <c r="BA19" s="99">
        <f>IF(AY19=2,F19,0)</f>
        <v>0</v>
      </c>
      <c r="BB19" s="99">
        <f>IF(AY19=3,F19,0)</f>
        <v>0</v>
      </c>
      <c r="BC19" s="99">
        <f>IF(AY19=4,F19,0)</f>
        <v>0</v>
      </c>
      <c r="BD19" s="99">
        <f>IF(AY19=5,F19,0)</f>
        <v>0</v>
      </c>
      <c r="BZ19" s="122">
        <v>1</v>
      </c>
      <c r="CA19" s="122">
        <v>1</v>
      </c>
      <c r="CY19" s="99">
        <v>7.8359999999999999E-2</v>
      </c>
    </row>
    <row r="20" spans="1:103">
      <c r="A20" s="123"/>
      <c r="B20" s="183" t="s">
        <v>349</v>
      </c>
      <c r="C20" s="184"/>
      <c r="D20" s="125"/>
      <c r="E20" s="126">
        <v>0</v>
      </c>
      <c r="F20" s="127"/>
      <c r="L20" s="124" t="s">
        <v>68</v>
      </c>
      <c r="N20" s="116"/>
    </row>
    <row r="21" spans="1:103">
      <c r="A21" s="117">
        <v>6</v>
      </c>
      <c r="B21" s="118" t="s">
        <v>351</v>
      </c>
      <c r="C21" s="119" t="s">
        <v>340</v>
      </c>
      <c r="D21" s="120">
        <v>64</v>
      </c>
      <c r="E21" s="120">
        <v>0</v>
      </c>
      <c r="F21" s="121">
        <f>D21*E21</f>
        <v>0</v>
      </c>
      <c r="N21" s="116">
        <v>2</v>
      </c>
      <c r="Z21" s="99">
        <v>1</v>
      </c>
      <c r="AA21" s="99">
        <v>1</v>
      </c>
      <c r="AB21" s="99">
        <v>1</v>
      </c>
      <c r="AY21" s="99">
        <v>1</v>
      </c>
      <c r="AZ21" s="99">
        <f>IF(AY21=1,F21,0)</f>
        <v>0</v>
      </c>
      <c r="BA21" s="99">
        <f>IF(AY21=2,F21,0)</f>
        <v>0</v>
      </c>
      <c r="BB21" s="99">
        <f>IF(AY21=3,F21,0)</f>
        <v>0</v>
      </c>
      <c r="BC21" s="99">
        <f>IF(AY21=4,F21,0)</f>
        <v>0</v>
      </c>
      <c r="BD21" s="99">
        <f>IF(AY21=5,F21,0)</f>
        <v>0</v>
      </c>
      <c r="BZ21" s="122">
        <v>1</v>
      </c>
      <c r="CA21" s="122">
        <v>1</v>
      </c>
      <c r="CY21" s="99">
        <v>4.4229999999999998E-2</v>
      </c>
    </row>
    <row r="22" spans="1:103">
      <c r="A22" s="123"/>
      <c r="B22" s="183" t="s">
        <v>349</v>
      </c>
      <c r="C22" s="184"/>
      <c r="D22" s="125"/>
      <c r="E22" s="126"/>
      <c r="F22" s="127"/>
      <c r="L22" s="124" t="s">
        <v>69</v>
      </c>
      <c r="N22" s="116"/>
    </row>
    <row r="23" spans="1:103" ht="15" customHeight="1">
      <c r="A23" s="117">
        <v>7</v>
      </c>
      <c r="B23" s="118" t="s">
        <v>352</v>
      </c>
      <c r="C23" s="119" t="s">
        <v>340</v>
      </c>
      <c r="D23" s="120">
        <v>1</v>
      </c>
      <c r="E23" s="120">
        <v>0</v>
      </c>
      <c r="F23" s="121">
        <f>D23*E23</f>
        <v>0</v>
      </c>
      <c r="N23" s="116">
        <v>2</v>
      </c>
      <c r="Z23" s="99">
        <v>1</v>
      </c>
      <c r="AA23" s="99">
        <v>1</v>
      </c>
      <c r="AB23" s="99">
        <v>1</v>
      </c>
      <c r="AY23" s="99">
        <v>1</v>
      </c>
      <c r="AZ23" s="99">
        <f>IF(AY23=1,F23,0)</f>
        <v>0</v>
      </c>
      <c r="BA23" s="99">
        <f>IF(AY23=2,F23,0)</f>
        <v>0</v>
      </c>
      <c r="BB23" s="99">
        <f>IF(AY23=3,F23,0)</f>
        <v>0</v>
      </c>
      <c r="BC23" s="99">
        <f>IF(AY23=4,F23,0)</f>
        <v>0</v>
      </c>
      <c r="BD23" s="99">
        <f>IF(AY23=5,F23,0)</f>
        <v>0</v>
      </c>
      <c r="BZ23" s="122">
        <v>1</v>
      </c>
      <c r="CA23" s="122">
        <v>1</v>
      </c>
      <c r="CY23" s="99">
        <v>1.3729999999999999E-2</v>
      </c>
    </row>
    <row r="24" spans="1:103">
      <c r="A24" s="123"/>
      <c r="B24" s="183" t="s">
        <v>349</v>
      </c>
      <c r="C24" s="184"/>
      <c r="D24" s="125"/>
      <c r="E24" s="126"/>
      <c r="F24" s="127"/>
      <c r="L24" s="124" t="s">
        <v>70</v>
      </c>
      <c r="N24" s="116"/>
    </row>
    <row r="25" spans="1:103">
      <c r="A25" s="117">
        <v>8</v>
      </c>
      <c r="B25" s="118" t="s">
        <v>353</v>
      </c>
      <c r="C25" s="119" t="s">
        <v>340</v>
      </c>
      <c r="D25" s="120">
        <v>19</v>
      </c>
      <c r="E25" s="120">
        <v>0</v>
      </c>
      <c r="F25" s="121">
        <f>D25*E25</f>
        <v>0</v>
      </c>
      <c r="N25" s="116">
        <v>2</v>
      </c>
      <c r="Z25" s="99">
        <v>1</v>
      </c>
      <c r="AA25" s="99">
        <v>1</v>
      </c>
      <c r="AB25" s="99">
        <v>1</v>
      </c>
      <c r="AY25" s="99">
        <v>1</v>
      </c>
      <c r="AZ25" s="99">
        <f>IF(AY25=1,F25,0)</f>
        <v>0</v>
      </c>
      <c r="BA25" s="99">
        <f>IF(AY25=2,F25,0)</f>
        <v>0</v>
      </c>
      <c r="BB25" s="99">
        <f>IF(AY25=3,F25,0)</f>
        <v>0</v>
      </c>
      <c r="BC25" s="99">
        <f>IF(AY25=4,F25,0)</f>
        <v>0</v>
      </c>
      <c r="BD25" s="99">
        <f>IF(AY25=5,F25,0)</f>
        <v>0</v>
      </c>
      <c r="BZ25" s="122">
        <v>1</v>
      </c>
      <c r="CA25" s="122">
        <v>1</v>
      </c>
      <c r="CY25" s="99">
        <v>1.3729999999999999E-2</v>
      </c>
    </row>
    <row r="26" spans="1:103">
      <c r="A26" s="123"/>
      <c r="B26" s="183" t="s">
        <v>349</v>
      </c>
      <c r="C26" s="184"/>
      <c r="D26" s="125"/>
      <c r="E26" s="126"/>
      <c r="F26" s="127"/>
      <c r="L26" s="124" t="s">
        <v>77</v>
      </c>
      <c r="N26" s="116"/>
    </row>
    <row r="27" spans="1:103">
      <c r="A27" s="117">
        <v>9</v>
      </c>
      <c r="B27" s="118" t="s">
        <v>354</v>
      </c>
      <c r="C27" s="119" t="s">
        <v>340</v>
      </c>
      <c r="D27" s="120">
        <v>4</v>
      </c>
      <c r="E27" s="120">
        <v>0</v>
      </c>
      <c r="F27" s="121">
        <f>D27*E27</f>
        <v>0</v>
      </c>
      <c r="N27" s="116">
        <v>2</v>
      </c>
      <c r="Z27" s="99">
        <v>1</v>
      </c>
      <c r="AA27" s="99">
        <v>1</v>
      </c>
      <c r="AB27" s="99">
        <v>1</v>
      </c>
      <c r="AY27" s="99">
        <v>1</v>
      </c>
      <c r="AZ27" s="99">
        <f>IF(AY27=1,F27,0)</f>
        <v>0</v>
      </c>
      <c r="BA27" s="99">
        <f>IF(AY27=2,F27,0)</f>
        <v>0</v>
      </c>
      <c r="BB27" s="99">
        <f>IF(AY27=3,F27,0)</f>
        <v>0</v>
      </c>
      <c r="BC27" s="99">
        <f>IF(AY27=4,F27,0)</f>
        <v>0</v>
      </c>
      <c r="BD27" s="99">
        <f>IF(AY27=5,F27,0)</f>
        <v>0</v>
      </c>
      <c r="BZ27" s="122">
        <v>1</v>
      </c>
      <c r="CA27" s="122">
        <v>1</v>
      </c>
      <c r="CY27" s="99">
        <v>1.3559999999999999E-2</v>
      </c>
    </row>
    <row r="28" spans="1:103">
      <c r="A28" s="123"/>
      <c r="B28" s="183" t="s">
        <v>437</v>
      </c>
      <c r="C28" s="184"/>
      <c r="D28" s="125"/>
      <c r="E28" s="126"/>
      <c r="F28" s="127"/>
      <c r="L28" s="124" t="s">
        <v>81</v>
      </c>
      <c r="N28" s="116"/>
    </row>
    <row r="29" spans="1:103">
      <c r="A29" s="117">
        <v>10</v>
      </c>
      <c r="B29" s="118" t="s">
        <v>355</v>
      </c>
      <c r="C29" s="119" t="s">
        <v>340</v>
      </c>
      <c r="D29" s="120">
        <v>1</v>
      </c>
      <c r="E29" s="120">
        <v>0</v>
      </c>
      <c r="F29" s="121">
        <f>D29*E29</f>
        <v>0</v>
      </c>
      <c r="N29" s="116">
        <v>2</v>
      </c>
      <c r="Z29" s="99">
        <v>1</v>
      </c>
      <c r="AA29" s="99">
        <v>1</v>
      </c>
      <c r="AB29" s="99">
        <v>1</v>
      </c>
      <c r="AY29" s="99">
        <v>1</v>
      </c>
      <c r="AZ29" s="99">
        <f>IF(AY29=1,F29,0)</f>
        <v>0</v>
      </c>
      <c r="BA29" s="99">
        <f>IF(AY29=2,F29,0)</f>
        <v>0</v>
      </c>
      <c r="BB29" s="99">
        <f>IF(AY29=3,F29,0)</f>
        <v>0</v>
      </c>
      <c r="BC29" s="99">
        <f>IF(AY29=4,F29,0)</f>
        <v>0</v>
      </c>
      <c r="BD29" s="99">
        <f>IF(AY29=5,F29,0)</f>
        <v>0</v>
      </c>
      <c r="BZ29" s="122">
        <v>1</v>
      </c>
      <c r="CA29" s="122">
        <v>1</v>
      </c>
      <c r="CY29" s="99">
        <v>0.12182999999999999</v>
      </c>
    </row>
    <row r="30" spans="1:103">
      <c r="A30" s="123"/>
      <c r="B30" s="183" t="s">
        <v>437</v>
      </c>
      <c r="C30" s="184"/>
      <c r="D30" s="125"/>
      <c r="E30" s="126"/>
      <c r="F30" s="127"/>
      <c r="L30" s="124" t="s">
        <v>82</v>
      </c>
      <c r="N30" s="116"/>
    </row>
    <row r="31" spans="1:103">
      <c r="A31" s="117">
        <v>11</v>
      </c>
      <c r="B31" s="118" t="s">
        <v>356</v>
      </c>
      <c r="C31" s="119" t="s">
        <v>340</v>
      </c>
      <c r="D31" s="120">
        <v>3</v>
      </c>
      <c r="E31" s="120">
        <v>0</v>
      </c>
      <c r="F31" s="121">
        <f>D31*E31</f>
        <v>0</v>
      </c>
      <c r="N31" s="116">
        <v>2</v>
      </c>
      <c r="Z31" s="99">
        <v>12</v>
      </c>
      <c r="AA31" s="99">
        <v>0</v>
      </c>
      <c r="AB31" s="99">
        <v>1</v>
      </c>
      <c r="AY31" s="99">
        <v>1</v>
      </c>
      <c r="AZ31" s="99">
        <f>IF(AY31=1,F31,0)</f>
        <v>0</v>
      </c>
      <c r="BA31" s="99">
        <f>IF(AY31=2,F31,0)</f>
        <v>0</v>
      </c>
      <c r="BB31" s="99">
        <f>IF(AY31=3,F31,0)</f>
        <v>0</v>
      </c>
      <c r="BC31" s="99">
        <f>IF(AY31=4,F31,0)</f>
        <v>0</v>
      </c>
      <c r="BD31" s="99">
        <f>IF(AY31=5,F31,0)</f>
        <v>0</v>
      </c>
      <c r="BZ31" s="122">
        <v>12</v>
      </c>
      <c r="CA31" s="122">
        <v>0</v>
      </c>
      <c r="CY31" s="99">
        <v>0</v>
      </c>
    </row>
    <row r="32" spans="1:103">
      <c r="A32" s="123"/>
      <c r="B32" s="183" t="s">
        <v>438</v>
      </c>
      <c r="C32" s="184"/>
      <c r="D32" s="125"/>
      <c r="E32" s="126"/>
      <c r="F32" s="127"/>
      <c r="L32" s="124" t="s">
        <v>83</v>
      </c>
      <c r="N32" s="116"/>
    </row>
    <row r="33" spans="1:103">
      <c r="A33" s="117">
        <v>12</v>
      </c>
      <c r="B33" s="118" t="s">
        <v>357</v>
      </c>
      <c r="C33" s="119" t="s">
        <v>340</v>
      </c>
      <c r="D33" s="120">
        <v>5</v>
      </c>
      <c r="E33" s="120">
        <v>0</v>
      </c>
      <c r="F33" s="121">
        <f>D33*E33</f>
        <v>0</v>
      </c>
      <c r="N33" s="116">
        <v>2</v>
      </c>
      <c r="Z33" s="99">
        <v>12</v>
      </c>
      <c r="AA33" s="99">
        <v>0</v>
      </c>
      <c r="AB33" s="99">
        <v>2</v>
      </c>
      <c r="AY33" s="99">
        <v>1</v>
      </c>
      <c r="AZ33" s="99">
        <f>IF(AY33=1,F33,0)</f>
        <v>0</v>
      </c>
      <c r="BA33" s="99">
        <f>IF(AY33=2,F33,0)</f>
        <v>0</v>
      </c>
      <c r="BB33" s="99">
        <f>IF(AY33=3,F33,0)</f>
        <v>0</v>
      </c>
      <c r="BC33" s="99">
        <f>IF(AY33=4,F33,0)</f>
        <v>0</v>
      </c>
      <c r="BD33" s="99">
        <f>IF(AY33=5,F33,0)</f>
        <v>0</v>
      </c>
      <c r="BZ33" s="122">
        <v>12</v>
      </c>
      <c r="CA33" s="122">
        <v>0</v>
      </c>
      <c r="CY33" s="99">
        <v>0</v>
      </c>
    </row>
    <row r="34" spans="1:103">
      <c r="A34" s="123"/>
      <c r="B34" s="183" t="s">
        <v>438</v>
      </c>
      <c r="C34" s="184"/>
      <c r="D34" s="125"/>
      <c r="E34" s="126"/>
      <c r="F34" s="127"/>
      <c r="L34" s="124" t="s">
        <v>84</v>
      </c>
      <c r="N34" s="116"/>
    </row>
    <row r="35" spans="1:103" ht="15" customHeight="1">
      <c r="A35" s="117">
        <v>13</v>
      </c>
      <c r="B35" s="118" t="s">
        <v>358</v>
      </c>
      <c r="C35" s="119" t="s">
        <v>340</v>
      </c>
      <c r="D35" s="120">
        <v>6</v>
      </c>
      <c r="E35" s="120">
        <v>0</v>
      </c>
      <c r="F35" s="121">
        <f>D35*E35</f>
        <v>0</v>
      </c>
      <c r="N35" s="116">
        <v>2</v>
      </c>
      <c r="Z35" s="99">
        <v>12</v>
      </c>
      <c r="AA35" s="99">
        <v>0</v>
      </c>
      <c r="AB35" s="99">
        <v>193</v>
      </c>
      <c r="AY35" s="99">
        <v>1</v>
      </c>
      <c r="AZ35" s="99">
        <f>IF(AY35=1,F35,0)</f>
        <v>0</v>
      </c>
      <c r="BA35" s="99">
        <f>IF(AY35=2,F35,0)</f>
        <v>0</v>
      </c>
      <c r="BB35" s="99">
        <f>IF(AY35=3,F35,0)</f>
        <v>0</v>
      </c>
      <c r="BC35" s="99">
        <f>IF(AY35=4,F35,0)</f>
        <v>0</v>
      </c>
      <c r="BD35" s="99">
        <f>IF(AY35=5,F35,0)</f>
        <v>0</v>
      </c>
      <c r="BZ35" s="122">
        <v>12</v>
      </c>
      <c r="CA35" s="122">
        <v>0</v>
      </c>
      <c r="CY35" s="99">
        <v>0</v>
      </c>
    </row>
    <row r="36" spans="1:103" ht="13.5" customHeight="1">
      <c r="A36" s="123"/>
      <c r="B36" s="183" t="s">
        <v>437</v>
      </c>
      <c r="C36" s="184"/>
      <c r="D36" s="125"/>
      <c r="E36" s="126"/>
      <c r="F36" s="127"/>
      <c r="L36" s="124" t="s">
        <v>85</v>
      </c>
      <c r="N36" s="116"/>
    </row>
    <row r="37" spans="1:103">
      <c r="A37" s="117">
        <v>14</v>
      </c>
      <c r="B37" s="118" t="s">
        <v>359</v>
      </c>
      <c r="C37" s="119" t="s">
        <v>340</v>
      </c>
      <c r="D37" s="120">
        <v>2</v>
      </c>
      <c r="E37" s="120">
        <v>0</v>
      </c>
      <c r="F37" s="121">
        <f>D37*E37</f>
        <v>0</v>
      </c>
      <c r="N37" s="116">
        <v>2</v>
      </c>
      <c r="Z37" s="99">
        <v>12</v>
      </c>
      <c r="AA37" s="99">
        <v>0</v>
      </c>
      <c r="AB37" s="99">
        <v>3</v>
      </c>
      <c r="AY37" s="99">
        <v>1</v>
      </c>
      <c r="AZ37" s="99">
        <f t="shared" ref="AZ37:AZ42" si="0">IF(AY37=1,F37,0)</f>
        <v>0</v>
      </c>
      <c r="BA37" s="99">
        <f t="shared" ref="BA37:BA42" si="1">IF(AY37=2,F37,0)</f>
        <v>0</v>
      </c>
      <c r="BB37" s="99">
        <f t="shared" ref="BB37:BB42" si="2">IF(AY37=3,F37,0)</f>
        <v>0</v>
      </c>
      <c r="BC37" s="99">
        <f t="shared" ref="BC37:BC42" si="3">IF(AY37=4,F37,0)</f>
        <v>0</v>
      </c>
      <c r="BD37" s="99">
        <f t="shared" ref="BD37:BD42" si="4">IF(AY37=5,F37,0)</f>
        <v>0</v>
      </c>
      <c r="BZ37" s="122">
        <v>12</v>
      </c>
      <c r="CA37" s="122">
        <v>0</v>
      </c>
      <c r="CY37" s="99">
        <v>0</v>
      </c>
    </row>
    <row r="38" spans="1:103">
      <c r="A38" s="142"/>
      <c r="B38" s="183" t="s">
        <v>439</v>
      </c>
      <c r="C38" s="184"/>
      <c r="D38" s="125"/>
      <c r="E38" s="126"/>
      <c r="F38" s="127"/>
      <c r="N38" s="116">
        <v>2</v>
      </c>
      <c r="Z38" s="99">
        <v>12</v>
      </c>
      <c r="AA38" s="99">
        <v>0</v>
      </c>
      <c r="AB38" s="99">
        <v>230</v>
      </c>
      <c r="AY38" s="99">
        <v>1</v>
      </c>
      <c r="AZ38" s="99">
        <f t="shared" si="0"/>
        <v>0</v>
      </c>
      <c r="BA38" s="99">
        <f t="shared" si="1"/>
        <v>0</v>
      </c>
      <c r="BB38" s="99">
        <f t="shared" si="2"/>
        <v>0</v>
      </c>
      <c r="BC38" s="99">
        <f t="shared" si="3"/>
        <v>0</v>
      </c>
      <c r="BD38" s="99">
        <f t="shared" si="4"/>
        <v>0</v>
      </c>
      <c r="BZ38" s="122">
        <v>12</v>
      </c>
      <c r="CA38" s="122">
        <v>0</v>
      </c>
      <c r="CY38" s="99">
        <v>0</v>
      </c>
    </row>
    <row r="39" spans="1:103">
      <c r="A39" s="117">
        <v>15</v>
      </c>
      <c r="B39" s="118" t="s">
        <v>360</v>
      </c>
      <c r="C39" s="119" t="s">
        <v>340</v>
      </c>
      <c r="D39" s="120">
        <v>8</v>
      </c>
      <c r="E39" s="120">
        <v>0</v>
      </c>
      <c r="F39" s="121">
        <f>D39*E39</f>
        <v>0</v>
      </c>
      <c r="N39" s="116">
        <v>2</v>
      </c>
      <c r="Z39" s="99">
        <v>12</v>
      </c>
      <c r="AA39" s="99">
        <v>0</v>
      </c>
      <c r="AB39" s="99">
        <v>4</v>
      </c>
      <c r="AY39" s="99">
        <v>1</v>
      </c>
      <c r="AZ39" s="99">
        <f t="shared" si="0"/>
        <v>0</v>
      </c>
      <c r="BA39" s="99">
        <f t="shared" si="1"/>
        <v>0</v>
      </c>
      <c r="BB39" s="99">
        <f t="shared" si="2"/>
        <v>0</v>
      </c>
      <c r="BC39" s="99">
        <f t="shared" si="3"/>
        <v>0</v>
      </c>
      <c r="BD39" s="99">
        <f t="shared" si="4"/>
        <v>0</v>
      </c>
      <c r="BZ39" s="122">
        <v>12</v>
      </c>
      <c r="CA39" s="122">
        <v>0</v>
      </c>
      <c r="CY39" s="99">
        <v>0</v>
      </c>
    </row>
    <row r="40" spans="1:103">
      <c r="A40" s="123"/>
      <c r="B40" s="183" t="s">
        <v>440</v>
      </c>
      <c r="C40" s="184"/>
      <c r="D40" s="125"/>
      <c r="E40" s="126"/>
      <c r="F40" s="127"/>
      <c r="N40" s="116">
        <v>2</v>
      </c>
      <c r="Z40" s="99">
        <v>12</v>
      </c>
      <c r="AA40" s="99">
        <v>0</v>
      </c>
      <c r="AB40" s="99">
        <v>176</v>
      </c>
      <c r="AY40" s="99">
        <v>1</v>
      </c>
      <c r="AZ40" s="99">
        <f t="shared" si="0"/>
        <v>0</v>
      </c>
      <c r="BA40" s="99">
        <f t="shared" si="1"/>
        <v>0</v>
      </c>
      <c r="BB40" s="99">
        <f t="shared" si="2"/>
        <v>0</v>
      </c>
      <c r="BC40" s="99">
        <f t="shared" si="3"/>
        <v>0</v>
      </c>
      <c r="BD40" s="99">
        <f t="shared" si="4"/>
        <v>0</v>
      </c>
      <c r="BZ40" s="122">
        <v>12</v>
      </c>
      <c r="CA40" s="122">
        <v>0</v>
      </c>
      <c r="CY40" s="99">
        <v>0</v>
      </c>
    </row>
    <row r="41" spans="1:103">
      <c r="A41" s="117">
        <v>16</v>
      </c>
      <c r="B41" s="118" t="s">
        <v>361</v>
      </c>
      <c r="C41" s="119" t="s">
        <v>340</v>
      </c>
      <c r="D41" s="120">
        <v>3</v>
      </c>
      <c r="E41" s="120">
        <v>0</v>
      </c>
      <c r="F41" s="121">
        <f>D41*E41</f>
        <v>0</v>
      </c>
      <c r="N41" s="116">
        <v>2</v>
      </c>
      <c r="Z41" s="99">
        <v>12</v>
      </c>
      <c r="AA41" s="99">
        <v>0</v>
      </c>
      <c r="AB41" s="99">
        <v>5</v>
      </c>
      <c r="AY41" s="99">
        <v>1</v>
      </c>
      <c r="AZ41" s="99">
        <f t="shared" si="0"/>
        <v>0</v>
      </c>
      <c r="BA41" s="99">
        <f t="shared" si="1"/>
        <v>0</v>
      </c>
      <c r="BB41" s="99">
        <f t="shared" si="2"/>
        <v>0</v>
      </c>
      <c r="BC41" s="99">
        <f t="shared" si="3"/>
        <v>0</v>
      </c>
      <c r="BD41" s="99">
        <f t="shared" si="4"/>
        <v>0</v>
      </c>
      <c r="BZ41" s="122">
        <v>12</v>
      </c>
      <c r="CA41" s="122">
        <v>0</v>
      </c>
      <c r="CY41" s="99">
        <v>0</v>
      </c>
    </row>
    <row r="42" spans="1:103">
      <c r="B42" s="183" t="s">
        <v>440</v>
      </c>
      <c r="C42" s="184"/>
      <c r="D42" s="125"/>
      <c r="E42" s="126"/>
      <c r="F42" s="127"/>
      <c r="N42" s="116">
        <v>2</v>
      </c>
      <c r="Z42" s="99">
        <v>12</v>
      </c>
      <c r="AA42" s="99">
        <v>0</v>
      </c>
      <c r="AB42" s="99">
        <v>217</v>
      </c>
      <c r="AY42" s="99">
        <v>1</v>
      </c>
      <c r="AZ42" s="99">
        <f t="shared" si="0"/>
        <v>0</v>
      </c>
      <c r="BA42" s="99">
        <f t="shared" si="1"/>
        <v>0</v>
      </c>
      <c r="BB42" s="99">
        <f t="shared" si="2"/>
        <v>0</v>
      </c>
      <c r="BC42" s="99">
        <f t="shared" si="3"/>
        <v>0</v>
      </c>
      <c r="BD42" s="99">
        <f t="shared" si="4"/>
        <v>0</v>
      </c>
      <c r="BZ42" s="122">
        <v>12</v>
      </c>
      <c r="CA42" s="122">
        <v>0</v>
      </c>
      <c r="CY42" s="99">
        <v>0</v>
      </c>
    </row>
    <row r="43" spans="1:103">
      <c r="A43" s="117">
        <v>17</v>
      </c>
      <c r="B43" s="118" t="s">
        <v>362</v>
      </c>
      <c r="C43" s="119" t="s">
        <v>340</v>
      </c>
      <c r="D43" s="120">
        <v>2</v>
      </c>
      <c r="E43" s="120">
        <v>0</v>
      </c>
      <c r="F43" s="121">
        <f>D43*E43</f>
        <v>0</v>
      </c>
      <c r="L43" s="124" t="s">
        <v>88</v>
      </c>
      <c r="N43" s="116"/>
    </row>
    <row r="44" spans="1:103">
      <c r="A44" s="123"/>
      <c r="B44" s="183" t="s">
        <v>441</v>
      </c>
      <c r="C44" s="184"/>
      <c r="D44" s="125"/>
      <c r="E44" s="126"/>
      <c r="F44" s="127"/>
      <c r="L44" s="124" t="s">
        <v>89</v>
      </c>
      <c r="N44" s="116"/>
    </row>
    <row r="45" spans="1:103" ht="22.5">
      <c r="A45" s="117">
        <v>18</v>
      </c>
      <c r="B45" s="118" t="s">
        <v>366</v>
      </c>
      <c r="C45" s="119" t="s">
        <v>340</v>
      </c>
      <c r="D45" s="120">
        <v>16</v>
      </c>
      <c r="E45" s="120">
        <v>0</v>
      </c>
      <c r="F45" s="121">
        <f>D45*E45</f>
        <v>0</v>
      </c>
      <c r="L45" s="124" t="s">
        <v>90</v>
      </c>
      <c r="N45" s="116"/>
    </row>
    <row r="46" spans="1:103">
      <c r="B46" s="183" t="s">
        <v>363</v>
      </c>
      <c r="C46" s="184"/>
      <c r="D46" s="125"/>
      <c r="E46" s="126"/>
      <c r="F46" s="127"/>
      <c r="L46" s="124" t="s">
        <v>91</v>
      </c>
      <c r="N46" s="116"/>
    </row>
    <row r="47" spans="1:103">
      <c r="A47" s="117">
        <v>19</v>
      </c>
      <c r="B47" s="118" t="s">
        <v>364</v>
      </c>
      <c r="C47" s="119" t="s">
        <v>340</v>
      </c>
      <c r="D47" s="120">
        <v>22</v>
      </c>
      <c r="E47" s="120">
        <v>0</v>
      </c>
      <c r="F47" s="121">
        <f>D47*E47</f>
        <v>0</v>
      </c>
      <c r="L47" s="124" t="s">
        <v>92</v>
      </c>
      <c r="N47" s="116"/>
    </row>
    <row r="48" spans="1:103">
      <c r="A48" s="123"/>
      <c r="B48" s="183" t="s">
        <v>365</v>
      </c>
      <c r="C48" s="184"/>
      <c r="D48" s="125"/>
      <c r="E48" s="126"/>
      <c r="F48" s="127"/>
      <c r="L48" s="124" t="s">
        <v>93</v>
      </c>
      <c r="N48" s="116"/>
    </row>
    <row r="49" spans="1:103" ht="13.5" customHeight="1">
      <c r="A49" s="117">
        <v>20</v>
      </c>
      <c r="B49" s="118" t="s">
        <v>367</v>
      </c>
      <c r="C49" s="119" t="s">
        <v>340</v>
      </c>
      <c r="D49" s="120">
        <v>1</v>
      </c>
      <c r="E49" s="120">
        <v>0</v>
      </c>
      <c r="F49" s="121">
        <f>D49*E49</f>
        <v>0</v>
      </c>
      <c r="L49" s="124" t="s">
        <v>94</v>
      </c>
      <c r="N49" s="116"/>
    </row>
    <row r="50" spans="1:103">
      <c r="A50" s="123"/>
      <c r="B50" s="183" t="s">
        <v>368</v>
      </c>
      <c r="C50" s="184"/>
      <c r="D50" s="125"/>
      <c r="E50" s="126"/>
      <c r="F50" s="127"/>
      <c r="L50" s="124" t="s">
        <v>95</v>
      </c>
      <c r="N50" s="116"/>
    </row>
    <row r="51" spans="1:103">
      <c r="A51" s="117">
        <v>21</v>
      </c>
      <c r="B51" s="118" t="s">
        <v>369</v>
      </c>
      <c r="C51" s="119" t="s">
        <v>340</v>
      </c>
      <c r="D51" s="120">
        <v>11</v>
      </c>
      <c r="E51" s="120">
        <v>0</v>
      </c>
      <c r="F51" s="121">
        <f>D51*E51</f>
        <v>0</v>
      </c>
      <c r="L51" s="124" t="s">
        <v>96</v>
      </c>
      <c r="N51" s="116"/>
    </row>
    <row r="52" spans="1:103">
      <c r="A52" s="123"/>
      <c r="B52" s="183" t="s">
        <v>436</v>
      </c>
      <c r="C52" s="184"/>
      <c r="D52" s="125"/>
      <c r="E52" s="126"/>
      <c r="F52" s="127"/>
      <c r="L52" s="124" t="s">
        <v>97</v>
      </c>
      <c r="N52" s="116"/>
    </row>
    <row r="53" spans="1:103">
      <c r="A53" s="117">
        <v>22</v>
      </c>
      <c r="B53" s="118" t="s">
        <v>370</v>
      </c>
      <c r="C53" s="119" t="s">
        <v>340</v>
      </c>
      <c r="D53" s="120">
        <v>4</v>
      </c>
      <c r="E53" s="120">
        <v>0</v>
      </c>
      <c r="F53" s="121">
        <f>D53*E53</f>
        <v>0</v>
      </c>
      <c r="L53" s="124" t="s">
        <v>98</v>
      </c>
      <c r="N53" s="116"/>
    </row>
    <row r="54" spans="1:103">
      <c r="A54" s="123"/>
      <c r="B54" s="183" t="s">
        <v>371</v>
      </c>
      <c r="C54" s="184"/>
      <c r="D54" s="125"/>
      <c r="E54" s="126"/>
      <c r="F54" s="127"/>
      <c r="L54" s="124" t="s">
        <v>99</v>
      </c>
      <c r="N54" s="116"/>
    </row>
    <row r="55" spans="1:103">
      <c r="A55" s="117">
        <v>23</v>
      </c>
      <c r="B55" s="118" t="s">
        <v>372</v>
      </c>
      <c r="C55" s="119" t="s">
        <v>340</v>
      </c>
      <c r="D55" s="120">
        <v>11</v>
      </c>
      <c r="E55" s="120">
        <v>0</v>
      </c>
      <c r="F55" s="121">
        <f>D55*E55</f>
        <v>0</v>
      </c>
      <c r="L55" s="124" t="s">
        <v>100</v>
      </c>
      <c r="N55" s="116"/>
    </row>
    <row r="56" spans="1:103">
      <c r="A56" s="123"/>
      <c r="B56" s="183" t="s">
        <v>373</v>
      </c>
      <c r="C56" s="184"/>
      <c r="D56" s="125"/>
      <c r="E56" s="126"/>
      <c r="F56" s="127"/>
      <c r="L56" s="124" t="s">
        <v>86</v>
      </c>
      <c r="N56" s="116"/>
    </row>
    <row r="57" spans="1:103">
      <c r="A57" s="117">
        <v>24</v>
      </c>
      <c r="B57" s="118" t="s">
        <v>374</v>
      </c>
      <c r="C57" s="119" t="s">
        <v>340</v>
      </c>
      <c r="D57" s="120">
        <v>8</v>
      </c>
      <c r="E57" s="120">
        <v>0</v>
      </c>
      <c r="F57" s="121">
        <f>D57*E57</f>
        <v>0</v>
      </c>
      <c r="L57" s="124" t="s">
        <v>87</v>
      </c>
      <c r="N57" s="116"/>
    </row>
    <row r="58" spans="1:103">
      <c r="A58" s="123"/>
      <c r="B58" s="183" t="s">
        <v>373</v>
      </c>
      <c r="C58" s="184"/>
      <c r="D58" s="125"/>
      <c r="E58" s="126"/>
      <c r="F58" s="127"/>
      <c r="L58" s="137">
        <v>159978</v>
      </c>
      <c r="N58" s="116"/>
    </row>
    <row r="59" spans="1:103">
      <c r="A59" s="117">
        <v>25</v>
      </c>
      <c r="B59" s="118" t="s">
        <v>375</v>
      </c>
      <c r="C59" s="119" t="s">
        <v>340</v>
      </c>
      <c r="D59" s="120">
        <v>76</v>
      </c>
      <c r="E59" s="120">
        <v>0</v>
      </c>
      <c r="F59" s="121">
        <f>D59*E59</f>
        <v>0</v>
      </c>
      <c r="L59" s="137">
        <v>108744</v>
      </c>
      <c r="N59" s="116"/>
    </row>
    <row r="60" spans="1:103">
      <c r="A60" s="123"/>
      <c r="B60" s="183" t="s">
        <v>373</v>
      </c>
      <c r="C60" s="184"/>
      <c r="D60" s="125"/>
      <c r="E60" s="126"/>
      <c r="F60" s="127"/>
      <c r="L60" s="124" t="s">
        <v>86</v>
      </c>
      <c r="N60" s="116"/>
    </row>
    <row r="61" spans="1:103">
      <c r="A61" s="117">
        <v>26</v>
      </c>
      <c r="B61" s="118" t="s">
        <v>376</v>
      </c>
      <c r="C61" s="119" t="s">
        <v>340</v>
      </c>
      <c r="D61" s="120">
        <v>60</v>
      </c>
      <c r="E61" s="120">
        <v>0</v>
      </c>
      <c r="F61" s="121">
        <f>D61*E61</f>
        <v>0</v>
      </c>
      <c r="N61" s="116">
        <v>2</v>
      </c>
      <c r="Z61" s="99">
        <v>1</v>
      </c>
      <c r="AA61" s="99">
        <v>1</v>
      </c>
      <c r="AB61" s="99">
        <v>1</v>
      </c>
      <c r="AY61" s="99">
        <v>1</v>
      </c>
      <c r="AZ61" s="99">
        <f>IF(AY61=1,F61,0)</f>
        <v>0</v>
      </c>
      <c r="BA61" s="99">
        <f>IF(AY61=2,F61,0)</f>
        <v>0</v>
      </c>
      <c r="BB61" s="99">
        <f>IF(AY61=3,F61,0)</f>
        <v>0</v>
      </c>
      <c r="BC61" s="99">
        <f>IF(AY61=4,F61,0)</f>
        <v>0</v>
      </c>
      <c r="BD61" s="99">
        <f>IF(AY61=5,F61,0)</f>
        <v>0</v>
      </c>
      <c r="BZ61" s="122">
        <v>1</v>
      </c>
      <c r="CA61" s="122">
        <v>1</v>
      </c>
      <c r="CY61" s="99">
        <v>1.0166500000000001</v>
      </c>
    </row>
    <row r="62" spans="1:103">
      <c r="A62" s="123"/>
      <c r="B62" s="183" t="s">
        <v>377</v>
      </c>
      <c r="C62" s="184"/>
      <c r="D62" s="125"/>
      <c r="E62" s="126"/>
      <c r="F62" s="127"/>
      <c r="L62" s="124" t="s">
        <v>101</v>
      </c>
      <c r="N62" s="116"/>
    </row>
    <row r="63" spans="1:103" ht="14.25" customHeight="1">
      <c r="A63" s="117">
        <v>27</v>
      </c>
      <c r="B63" s="118" t="s">
        <v>378</v>
      </c>
      <c r="C63" s="119" t="s">
        <v>60</v>
      </c>
      <c r="D63" s="120">
        <v>13.25</v>
      </c>
      <c r="E63" s="120">
        <v>0</v>
      </c>
      <c r="F63" s="121">
        <f>D63*E63</f>
        <v>0</v>
      </c>
      <c r="N63" s="116">
        <v>2</v>
      </c>
      <c r="Z63" s="99">
        <v>2</v>
      </c>
      <c r="AA63" s="99">
        <v>1</v>
      </c>
      <c r="AB63" s="99">
        <v>1</v>
      </c>
      <c r="AY63" s="99">
        <v>1</v>
      </c>
      <c r="AZ63" s="99">
        <f>IF(AY63=1,F63,0)</f>
        <v>0</v>
      </c>
      <c r="BA63" s="99">
        <f>IF(AY63=2,F63,0)</f>
        <v>0</v>
      </c>
      <c r="BB63" s="99">
        <f>IF(AY63=3,F63,0)</f>
        <v>0</v>
      </c>
      <c r="BC63" s="99">
        <f>IF(AY63=4,F63,0)</f>
        <v>0</v>
      </c>
      <c r="BD63" s="99">
        <f>IF(AY63=5,F63,0)</f>
        <v>0</v>
      </c>
      <c r="BZ63" s="122">
        <v>2</v>
      </c>
      <c r="CA63" s="122">
        <v>1</v>
      </c>
      <c r="CY63" s="99">
        <v>0.58723999999999998</v>
      </c>
    </row>
    <row r="64" spans="1:103" ht="13.5" customHeight="1">
      <c r="A64" s="123"/>
      <c r="B64" s="183" t="s">
        <v>379</v>
      </c>
      <c r="C64" s="184"/>
      <c r="D64" s="125"/>
      <c r="E64" s="126"/>
      <c r="F64" s="127"/>
      <c r="K64" s="124" t="s">
        <v>102</v>
      </c>
      <c r="N64" s="116">
        <v>3</v>
      </c>
    </row>
    <row r="65" spans="1:103" ht="14.25" customHeight="1">
      <c r="A65" s="123"/>
      <c r="B65" s="145" t="s">
        <v>380</v>
      </c>
      <c r="C65" s="141"/>
      <c r="D65" s="125"/>
      <c r="E65" s="126"/>
      <c r="F65" s="127"/>
      <c r="N65" s="116">
        <v>2</v>
      </c>
      <c r="Z65" s="99">
        <v>1</v>
      </c>
      <c r="AA65" s="99">
        <v>1</v>
      </c>
      <c r="AB65" s="99">
        <v>1</v>
      </c>
      <c r="AY65" s="99">
        <v>1</v>
      </c>
      <c r="AZ65" s="99">
        <f>IF(AY65=1,F65,0)</f>
        <v>0</v>
      </c>
      <c r="BA65" s="99">
        <f>IF(AY65=2,F65,0)</f>
        <v>0</v>
      </c>
      <c r="BB65" s="99">
        <f>IF(AY65=3,F65,0)</f>
        <v>0</v>
      </c>
      <c r="BC65" s="99">
        <f>IF(AY65=4,F65,0)</f>
        <v>0</v>
      </c>
      <c r="BD65" s="99">
        <f>IF(AY65=5,F65,0)</f>
        <v>0</v>
      </c>
      <c r="BZ65" s="122">
        <v>1</v>
      </c>
      <c r="CA65" s="122">
        <v>1</v>
      </c>
      <c r="CY65" s="99">
        <v>4.3899999999999998E-3</v>
      </c>
    </row>
    <row r="66" spans="1:103" ht="13.5" customHeight="1">
      <c r="A66" s="123"/>
      <c r="B66" s="181" t="s">
        <v>341</v>
      </c>
      <c r="C66" s="182"/>
      <c r="D66" s="125"/>
      <c r="E66" s="126"/>
      <c r="F66" s="127"/>
      <c r="N66" s="116">
        <v>2</v>
      </c>
      <c r="Z66" s="99">
        <v>1</v>
      </c>
      <c r="AA66" s="99">
        <v>1</v>
      </c>
      <c r="AB66" s="99">
        <v>1</v>
      </c>
      <c r="AY66" s="99">
        <v>1</v>
      </c>
      <c r="AZ66" s="99">
        <f>IF(AY66=1,F66,0)</f>
        <v>0</v>
      </c>
      <c r="BA66" s="99">
        <f>IF(AY66=2,F66,0)</f>
        <v>0</v>
      </c>
      <c r="BB66" s="99">
        <f>IF(AY66=3,F66,0)</f>
        <v>0</v>
      </c>
      <c r="BC66" s="99">
        <f>IF(AY66=4,F66,0)</f>
        <v>0</v>
      </c>
      <c r="BD66" s="99">
        <f>IF(AY66=5,F66,0)</f>
        <v>0</v>
      </c>
      <c r="BZ66" s="122">
        <v>1</v>
      </c>
      <c r="CA66" s="122">
        <v>1</v>
      </c>
      <c r="CY66" s="99">
        <v>5.2399999999999999E-3</v>
      </c>
    </row>
    <row r="67" spans="1:103">
      <c r="A67" s="117">
        <v>28</v>
      </c>
      <c r="B67" s="118" t="s">
        <v>381</v>
      </c>
      <c r="C67" s="119" t="s">
        <v>60</v>
      </c>
      <c r="D67" s="120">
        <v>5.6</v>
      </c>
      <c r="E67" s="120">
        <v>0</v>
      </c>
      <c r="F67" s="121">
        <f>D67*E67</f>
        <v>0</v>
      </c>
      <c r="N67" s="116">
        <v>2</v>
      </c>
      <c r="Z67" s="99">
        <v>1</v>
      </c>
      <c r="AA67" s="99">
        <v>1</v>
      </c>
      <c r="AB67" s="99">
        <v>1</v>
      </c>
      <c r="AY67" s="99">
        <v>1</v>
      </c>
      <c r="AZ67" s="99">
        <f>IF(AY67=1,F67,0)</f>
        <v>0</v>
      </c>
      <c r="BA67" s="99">
        <f>IF(AY67=2,F67,0)</f>
        <v>0</v>
      </c>
      <c r="BB67" s="99">
        <f>IF(AY67=3,F67,0)</f>
        <v>0</v>
      </c>
      <c r="BC67" s="99">
        <f>IF(AY67=4,F67,0)</f>
        <v>0</v>
      </c>
      <c r="BD67" s="99">
        <f>IF(AY67=5,F67,0)</f>
        <v>0</v>
      </c>
      <c r="BZ67" s="122">
        <v>1</v>
      </c>
      <c r="CA67" s="122">
        <v>1</v>
      </c>
      <c r="CY67" s="99">
        <v>8.0000000000000007E-5</v>
      </c>
    </row>
    <row r="68" spans="1:103">
      <c r="A68" s="123"/>
      <c r="B68" s="183" t="s">
        <v>382</v>
      </c>
      <c r="C68" s="184"/>
      <c r="D68" s="125"/>
      <c r="E68" s="126"/>
      <c r="F68" s="127"/>
      <c r="L68" s="124" t="s">
        <v>103</v>
      </c>
      <c r="N68" s="116"/>
    </row>
    <row r="69" spans="1:103">
      <c r="A69" s="123"/>
      <c r="B69" s="145" t="s">
        <v>380</v>
      </c>
      <c r="C69" s="144"/>
      <c r="D69" s="125"/>
      <c r="E69" s="126"/>
      <c r="F69" s="127"/>
      <c r="L69" s="124" t="s">
        <v>104</v>
      </c>
      <c r="N69" s="116"/>
    </row>
    <row r="70" spans="1:103">
      <c r="A70" s="123"/>
      <c r="B70" s="181" t="s">
        <v>341</v>
      </c>
      <c r="C70" s="182"/>
      <c r="D70" s="125"/>
      <c r="E70" s="126"/>
      <c r="F70" s="127"/>
      <c r="L70" s="124" t="s">
        <v>105</v>
      </c>
      <c r="N70" s="116"/>
    </row>
    <row r="71" spans="1:103">
      <c r="A71" s="117">
        <v>29</v>
      </c>
      <c r="B71" s="118" t="s">
        <v>383</v>
      </c>
      <c r="C71" s="119" t="s">
        <v>60</v>
      </c>
      <c r="D71" s="120">
        <v>2.56</v>
      </c>
      <c r="E71" s="120">
        <v>0</v>
      </c>
      <c r="F71" s="121">
        <f>D71*E71</f>
        <v>0</v>
      </c>
      <c r="L71" s="124" t="s">
        <v>106</v>
      </c>
      <c r="N71" s="116"/>
    </row>
    <row r="72" spans="1:103">
      <c r="A72" s="123"/>
      <c r="B72" s="183" t="s">
        <v>384</v>
      </c>
      <c r="C72" s="184"/>
      <c r="D72" s="125"/>
      <c r="E72" s="126"/>
      <c r="F72" s="127"/>
      <c r="L72" s="124" t="s">
        <v>107</v>
      </c>
      <c r="N72" s="116"/>
    </row>
    <row r="73" spans="1:103">
      <c r="A73" s="151"/>
      <c r="B73" s="147" t="s">
        <v>380</v>
      </c>
      <c r="C73" s="152"/>
      <c r="D73" s="148"/>
      <c r="E73" s="149"/>
      <c r="F73" s="150"/>
      <c r="L73" s="124" t="s">
        <v>108</v>
      </c>
      <c r="N73" s="116"/>
    </row>
    <row r="74" spans="1:103">
      <c r="A74" s="117">
        <v>30</v>
      </c>
      <c r="B74" s="118" t="s">
        <v>385</v>
      </c>
      <c r="C74" s="119" t="s">
        <v>60</v>
      </c>
      <c r="D74" s="120">
        <v>13.25</v>
      </c>
      <c r="E74" s="120">
        <v>0</v>
      </c>
      <c r="F74" s="121">
        <f>D74*E74</f>
        <v>0</v>
      </c>
      <c r="L74" s="124" t="s">
        <v>109</v>
      </c>
      <c r="N74" s="116"/>
    </row>
    <row r="75" spans="1:103">
      <c r="A75" s="123"/>
      <c r="B75" s="183" t="s">
        <v>379</v>
      </c>
      <c r="C75" s="184"/>
      <c r="D75" s="125"/>
      <c r="E75" s="126"/>
      <c r="F75" s="127"/>
      <c r="L75" s="124" t="s">
        <v>110</v>
      </c>
      <c r="N75" s="116"/>
    </row>
    <row r="76" spans="1:103">
      <c r="A76" s="123"/>
      <c r="B76" s="145" t="s">
        <v>380</v>
      </c>
      <c r="C76" s="144"/>
      <c r="D76" s="125"/>
      <c r="E76" s="126"/>
      <c r="F76" s="127"/>
      <c r="L76" s="124" t="s">
        <v>111</v>
      </c>
      <c r="N76" s="116"/>
    </row>
    <row r="77" spans="1:103">
      <c r="A77" s="123"/>
      <c r="B77" s="181" t="s">
        <v>341</v>
      </c>
      <c r="C77" s="182"/>
      <c r="D77" s="125"/>
      <c r="E77" s="126"/>
      <c r="F77" s="127"/>
      <c r="N77" s="116">
        <v>2</v>
      </c>
      <c r="Z77" s="99">
        <v>1</v>
      </c>
      <c r="AA77" s="99">
        <v>1</v>
      </c>
      <c r="AB77" s="99">
        <v>1</v>
      </c>
      <c r="AY77" s="99">
        <v>1</v>
      </c>
      <c r="AZ77" s="99">
        <f>IF(AY77=1,F79,0)</f>
        <v>0</v>
      </c>
      <c r="BA77" s="99">
        <f>IF(AY77=2,F79,0)</f>
        <v>0</v>
      </c>
      <c r="BB77" s="99">
        <f>IF(AY77=3,F79,0)</f>
        <v>0</v>
      </c>
      <c r="BC77" s="99">
        <f>IF(AY77=4,F79,0)</f>
        <v>0</v>
      </c>
      <c r="BD77" s="99">
        <f>IF(AY77=5,F79,0)</f>
        <v>0</v>
      </c>
      <c r="BZ77" s="122">
        <v>1</v>
      </c>
      <c r="CA77" s="122">
        <v>1</v>
      </c>
      <c r="CY77" s="99">
        <v>3.5E-4</v>
      </c>
    </row>
    <row r="78" spans="1:103">
      <c r="A78" s="117">
        <v>31</v>
      </c>
      <c r="B78" s="118" t="s">
        <v>386</v>
      </c>
      <c r="C78" s="119" t="s">
        <v>60</v>
      </c>
      <c r="D78" s="120">
        <v>5.6</v>
      </c>
      <c r="E78" s="120">
        <v>0</v>
      </c>
      <c r="F78" s="121">
        <f>D78*E78</f>
        <v>0</v>
      </c>
      <c r="L78" s="124" t="s">
        <v>112</v>
      </c>
      <c r="N78" s="116"/>
    </row>
    <row r="79" spans="1:103" ht="13.5" customHeight="1">
      <c r="A79" s="123"/>
      <c r="B79" s="183" t="s">
        <v>382</v>
      </c>
      <c r="C79" s="184"/>
      <c r="D79" s="125"/>
      <c r="E79" s="126"/>
      <c r="F79" s="127"/>
      <c r="L79" s="124" t="s">
        <v>113</v>
      </c>
      <c r="N79" s="116"/>
    </row>
    <row r="80" spans="1:103" ht="12.75" customHeight="1">
      <c r="A80" s="123"/>
      <c r="B80" s="145" t="s">
        <v>380</v>
      </c>
      <c r="C80" s="144"/>
      <c r="D80" s="125"/>
      <c r="E80" s="126"/>
      <c r="F80" s="127"/>
      <c r="L80" s="124" t="s">
        <v>114</v>
      </c>
      <c r="N80" s="116"/>
    </row>
    <row r="81" spans="1:103">
      <c r="A81" s="123"/>
      <c r="B81" s="181" t="s">
        <v>341</v>
      </c>
      <c r="C81" s="182"/>
      <c r="D81" s="125"/>
      <c r="E81" s="126"/>
      <c r="F81" s="127"/>
      <c r="N81" s="116">
        <v>2</v>
      </c>
      <c r="Z81" s="99">
        <v>1</v>
      </c>
      <c r="AA81" s="99">
        <v>1</v>
      </c>
      <c r="AB81" s="99">
        <v>1</v>
      </c>
      <c r="AY81" s="99">
        <v>1</v>
      </c>
      <c r="AZ81" s="99">
        <f>IF(AY81=1,F83,0)</f>
        <v>0</v>
      </c>
      <c r="BA81" s="99">
        <f>IF(AY81=2,F83,0)</f>
        <v>0</v>
      </c>
      <c r="BB81" s="99">
        <f>IF(AY81=3,F83,0)</f>
        <v>0</v>
      </c>
      <c r="BC81" s="99">
        <f>IF(AY81=4,F83,0)</f>
        <v>0</v>
      </c>
      <c r="BD81" s="99">
        <f>IF(AY81=5,F83,0)</f>
        <v>0</v>
      </c>
      <c r="BZ81" s="122">
        <v>1</v>
      </c>
      <c r="CA81" s="122">
        <v>1</v>
      </c>
      <c r="CY81" s="99">
        <v>8.0000000000000007E-5</v>
      </c>
    </row>
    <row r="82" spans="1:103">
      <c r="A82" s="117">
        <v>32</v>
      </c>
      <c r="B82" s="118" t="s">
        <v>387</v>
      </c>
      <c r="C82" s="119" t="s">
        <v>60</v>
      </c>
      <c r="D82" s="120">
        <v>2.56</v>
      </c>
      <c r="E82" s="120">
        <v>0</v>
      </c>
      <c r="F82" s="121">
        <f>D82*E82</f>
        <v>0</v>
      </c>
      <c r="N82" s="116">
        <v>2</v>
      </c>
      <c r="Z82" s="99">
        <v>1</v>
      </c>
      <c r="AA82" s="99">
        <v>1</v>
      </c>
      <c r="AB82" s="99">
        <v>1</v>
      </c>
      <c r="AY82" s="99">
        <v>1</v>
      </c>
      <c r="AZ82" s="99">
        <f>IF(AY82=1,F84,0)</f>
        <v>0</v>
      </c>
      <c r="BA82" s="99">
        <f>IF(AY82=2,F84,0)</f>
        <v>0</v>
      </c>
      <c r="BB82" s="99">
        <f>IF(AY82=3,F84,0)</f>
        <v>0</v>
      </c>
      <c r="BC82" s="99">
        <f>IF(AY82=4,F84,0)</f>
        <v>0</v>
      </c>
      <c r="BD82" s="99">
        <f>IF(AY82=5,F84,0)</f>
        <v>0</v>
      </c>
      <c r="BZ82" s="122">
        <v>1</v>
      </c>
      <c r="CA82" s="122">
        <v>1</v>
      </c>
      <c r="CY82" s="99">
        <v>4.0000000000000003E-5</v>
      </c>
    </row>
    <row r="83" spans="1:103">
      <c r="A83" s="123"/>
      <c r="B83" s="183" t="s">
        <v>384</v>
      </c>
      <c r="C83" s="184"/>
      <c r="D83" s="125"/>
      <c r="E83" s="126"/>
      <c r="F83" s="127"/>
      <c r="L83" s="124" t="s">
        <v>115</v>
      </c>
      <c r="N83" s="116"/>
    </row>
    <row r="84" spans="1:103">
      <c r="A84" s="151"/>
      <c r="B84" s="147" t="s">
        <v>380</v>
      </c>
      <c r="C84" s="152"/>
      <c r="D84" s="148"/>
      <c r="E84" s="149"/>
      <c r="F84" s="150"/>
      <c r="L84" s="124" t="s">
        <v>116</v>
      </c>
      <c r="N84" s="116"/>
    </row>
    <row r="85" spans="1:103">
      <c r="A85" s="142">
        <v>33</v>
      </c>
      <c r="B85" s="118" t="s">
        <v>388</v>
      </c>
      <c r="C85" s="119"/>
      <c r="D85" s="120"/>
      <c r="E85" s="120"/>
      <c r="F85" s="121">
        <f t="shared" ref="F85:F96" si="5">D85*E85</f>
        <v>0</v>
      </c>
      <c r="L85" s="124" t="s">
        <v>117</v>
      </c>
      <c r="N85" s="116"/>
    </row>
    <row r="86" spans="1:103" ht="45" customHeight="1">
      <c r="A86" s="117">
        <v>34</v>
      </c>
      <c r="B86" s="118" t="s">
        <v>395</v>
      </c>
      <c r="C86" s="153" t="s">
        <v>340</v>
      </c>
      <c r="D86" s="154">
        <v>1</v>
      </c>
      <c r="E86" s="154">
        <v>0</v>
      </c>
      <c r="F86" s="155">
        <f t="shared" si="5"/>
        <v>0</v>
      </c>
      <c r="N86" s="116">
        <v>2</v>
      </c>
      <c r="Z86" s="99">
        <v>1</v>
      </c>
      <c r="AA86" s="99">
        <v>1</v>
      </c>
      <c r="AB86" s="99">
        <v>1</v>
      </c>
      <c r="AY86" s="99">
        <v>1</v>
      </c>
      <c r="AZ86" s="99" t="e">
        <f>IF(AY86=1,#REF!,0)</f>
        <v>#REF!</v>
      </c>
      <c r="BA86" s="99">
        <f>IF(AY86=2,#REF!,0)</f>
        <v>0</v>
      </c>
      <c r="BB86" s="99">
        <f>IF(AY86=3,#REF!,0)</f>
        <v>0</v>
      </c>
      <c r="BC86" s="99">
        <f>IF(AY86=4,#REF!,0)</f>
        <v>0</v>
      </c>
      <c r="BD86" s="99">
        <f>IF(AY86=5,#REF!,0)</f>
        <v>0</v>
      </c>
      <c r="BZ86" s="122">
        <v>1</v>
      </c>
      <c r="CA86" s="122">
        <v>1</v>
      </c>
      <c r="CY86" s="99">
        <v>2.6270000000000002E-2</v>
      </c>
    </row>
    <row r="87" spans="1:103" ht="13.5" customHeight="1">
      <c r="A87" s="142">
        <v>35</v>
      </c>
      <c r="B87" s="156" t="s">
        <v>389</v>
      </c>
      <c r="C87" s="157" t="s">
        <v>340</v>
      </c>
      <c r="D87" s="154">
        <v>1</v>
      </c>
      <c r="E87" s="154">
        <v>0</v>
      </c>
      <c r="F87" s="155">
        <f t="shared" si="5"/>
        <v>0</v>
      </c>
      <c r="K87" s="124" t="s">
        <v>118</v>
      </c>
      <c r="N87" s="116">
        <v>3</v>
      </c>
    </row>
    <row r="88" spans="1:103">
      <c r="A88" s="142">
        <v>36</v>
      </c>
      <c r="B88" s="156" t="s">
        <v>390</v>
      </c>
      <c r="C88" s="157" t="s">
        <v>340</v>
      </c>
      <c r="D88" s="158">
        <v>1</v>
      </c>
      <c r="E88" s="158">
        <v>0</v>
      </c>
      <c r="F88" s="159">
        <f t="shared" si="5"/>
        <v>0</v>
      </c>
      <c r="L88" s="124" t="s">
        <v>119</v>
      </c>
      <c r="N88" s="116"/>
    </row>
    <row r="89" spans="1:103">
      <c r="A89" s="142">
        <v>37</v>
      </c>
      <c r="B89" s="156" t="s">
        <v>391</v>
      </c>
      <c r="C89" s="157" t="s">
        <v>340</v>
      </c>
      <c r="D89" s="158">
        <v>1</v>
      </c>
      <c r="E89" s="158">
        <v>0</v>
      </c>
      <c r="F89" s="159">
        <f t="shared" si="5"/>
        <v>0</v>
      </c>
      <c r="N89" s="116">
        <v>2</v>
      </c>
      <c r="Z89" s="99">
        <v>1</v>
      </c>
      <c r="AA89" s="99">
        <v>1</v>
      </c>
      <c r="AB89" s="99">
        <v>1</v>
      </c>
      <c r="AY89" s="99">
        <v>1</v>
      </c>
      <c r="AZ89" s="99">
        <f>IF(AY89=1,F88,0)</f>
        <v>0</v>
      </c>
      <c r="BA89" s="99">
        <f>IF(AY89=2,F88,0)</f>
        <v>0</v>
      </c>
      <c r="BB89" s="99">
        <f>IF(AY89=3,F88,0)</f>
        <v>0</v>
      </c>
      <c r="BC89" s="99">
        <f>IF(AY89=4,F88,0)</f>
        <v>0</v>
      </c>
      <c r="BD89" s="99">
        <f>IF(AY89=5,F88,0)</f>
        <v>0</v>
      </c>
      <c r="BZ89" s="122">
        <v>1</v>
      </c>
      <c r="CA89" s="122">
        <v>1</v>
      </c>
      <c r="CY89" s="99">
        <v>1.8970000000000001E-2</v>
      </c>
    </row>
    <row r="90" spans="1:103">
      <c r="A90" s="142">
        <v>38</v>
      </c>
      <c r="B90" s="156" t="s">
        <v>392</v>
      </c>
      <c r="C90" s="157" t="s">
        <v>340</v>
      </c>
      <c r="D90" s="158">
        <v>1</v>
      </c>
      <c r="E90" s="158">
        <v>0</v>
      </c>
      <c r="F90" s="159">
        <f t="shared" si="5"/>
        <v>0</v>
      </c>
      <c r="K90" s="124" t="s">
        <v>120</v>
      </c>
      <c r="N90" s="116">
        <v>3</v>
      </c>
    </row>
    <row r="91" spans="1:103">
      <c r="A91" s="142">
        <v>39</v>
      </c>
      <c r="B91" s="118" t="s">
        <v>393</v>
      </c>
      <c r="C91" s="119"/>
      <c r="D91" s="120"/>
      <c r="E91" s="120"/>
      <c r="F91" s="121">
        <f t="shared" si="5"/>
        <v>0</v>
      </c>
      <c r="L91" s="124" t="s">
        <v>121</v>
      </c>
      <c r="N91" s="116"/>
    </row>
    <row r="92" spans="1:103" ht="45">
      <c r="A92" s="117">
        <v>40</v>
      </c>
      <c r="B92" s="118" t="s">
        <v>394</v>
      </c>
      <c r="C92" s="153" t="s">
        <v>340</v>
      </c>
      <c r="D92" s="154">
        <v>1</v>
      </c>
      <c r="E92" s="154">
        <v>0</v>
      </c>
      <c r="F92" s="155">
        <f t="shared" si="5"/>
        <v>0</v>
      </c>
      <c r="L92" s="124" t="s">
        <v>122</v>
      </c>
      <c r="N92" s="116"/>
    </row>
    <row r="93" spans="1:103">
      <c r="A93" s="142">
        <v>41</v>
      </c>
      <c r="B93" s="156" t="s">
        <v>389</v>
      </c>
      <c r="C93" s="157" t="s">
        <v>340</v>
      </c>
      <c r="D93" s="154">
        <v>1</v>
      </c>
      <c r="E93" s="154">
        <v>0</v>
      </c>
      <c r="F93" s="155">
        <f t="shared" si="5"/>
        <v>0</v>
      </c>
      <c r="L93" s="124" t="s">
        <v>123</v>
      </c>
      <c r="N93" s="116"/>
    </row>
    <row r="94" spans="1:103">
      <c r="A94" s="142">
        <v>42</v>
      </c>
      <c r="B94" s="156" t="s">
        <v>390</v>
      </c>
      <c r="C94" s="157" t="s">
        <v>340</v>
      </c>
      <c r="D94" s="158">
        <v>1</v>
      </c>
      <c r="E94" s="158">
        <v>0</v>
      </c>
      <c r="F94" s="159">
        <f t="shared" si="5"/>
        <v>0</v>
      </c>
      <c r="N94" s="116">
        <v>2</v>
      </c>
      <c r="Z94" s="99">
        <v>1</v>
      </c>
      <c r="AA94" s="99">
        <v>1</v>
      </c>
      <c r="AB94" s="99">
        <v>1</v>
      </c>
      <c r="AY94" s="99">
        <v>1</v>
      </c>
      <c r="AZ94" s="99">
        <f>IF(AY94=1,F93,0)</f>
        <v>0</v>
      </c>
      <c r="BA94" s="99">
        <f>IF(AY94=2,F93,0)</f>
        <v>0</v>
      </c>
      <c r="BB94" s="99">
        <f>IF(AY94=3,F93,0)</f>
        <v>0</v>
      </c>
      <c r="BC94" s="99">
        <f>IF(AY94=4,F93,0)</f>
        <v>0</v>
      </c>
      <c r="BD94" s="99">
        <f>IF(AY94=5,F93,0)</f>
        <v>0</v>
      </c>
      <c r="BZ94" s="122">
        <v>1</v>
      </c>
      <c r="CA94" s="122">
        <v>1</v>
      </c>
      <c r="CY94" s="99">
        <v>3.6700000000000001E-3</v>
      </c>
    </row>
    <row r="95" spans="1:103">
      <c r="A95" s="142">
        <v>43</v>
      </c>
      <c r="B95" s="156" t="s">
        <v>391</v>
      </c>
      <c r="C95" s="157" t="s">
        <v>340</v>
      </c>
      <c r="D95" s="158">
        <v>1</v>
      </c>
      <c r="E95" s="158">
        <v>0</v>
      </c>
      <c r="F95" s="159">
        <f t="shared" si="5"/>
        <v>0</v>
      </c>
      <c r="L95" s="124" t="s">
        <v>124</v>
      </c>
      <c r="N95" s="116"/>
    </row>
    <row r="96" spans="1:103">
      <c r="A96" s="142">
        <v>44</v>
      </c>
      <c r="B96" s="156" t="s">
        <v>392</v>
      </c>
      <c r="C96" s="157" t="s">
        <v>340</v>
      </c>
      <c r="D96" s="158">
        <v>1</v>
      </c>
      <c r="E96" s="158">
        <v>0</v>
      </c>
      <c r="F96" s="159">
        <f t="shared" si="5"/>
        <v>0</v>
      </c>
      <c r="N96" s="116">
        <v>2</v>
      </c>
      <c r="Z96" s="99">
        <v>12</v>
      </c>
      <c r="AA96" s="99">
        <v>0</v>
      </c>
      <c r="AB96" s="99">
        <v>7</v>
      </c>
      <c r="AY96" s="99">
        <v>1</v>
      </c>
      <c r="AZ96" s="99">
        <f>IF(AY96=1,F95,0)</f>
        <v>0</v>
      </c>
      <c r="BA96" s="99">
        <f>IF(AY96=2,F95,0)</f>
        <v>0</v>
      </c>
      <c r="BB96" s="99">
        <f>IF(AY96=3,F95,0)</f>
        <v>0</v>
      </c>
      <c r="BC96" s="99">
        <f>IF(AY96=4,F95,0)</f>
        <v>0</v>
      </c>
      <c r="BD96" s="99">
        <f>IF(AY96=5,F95,0)</f>
        <v>0</v>
      </c>
      <c r="BZ96" s="122">
        <v>12</v>
      </c>
      <c r="CA96" s="122">
        <v>0</v>
      </c>
      <c r="CY96" s="99">
        <v>0</v>
      </c>
    </row>
    <row r="97" spans="1:103">
      <c r="A97" s="142">
        <v>45</v>
      </c>
      <c r="B97" s="118" t="s">
        <v>396</v>
      </c>
      <c r="C97" s="119"/>
      <c r="D97" s="120"/>
      <c r="E97" s="120"/>
      <c r="F97" s="121">
        <f t="shared" ref="F97:F102" si="6">D97*E97</f>
        <v>0</v>
      </c>
      <c r="L97" s="124" t="s">
        <v>125</v>
      </c>
      <c r="N97" s="116"/>
    </row>
    <row r="98" spans="1:103" ht="45">
      <c r="A98" s="117">
        <v>46</v>
      </c>
      <c r="B98" s="118" t="s">
        <v>397</v>
      </c>
      <c r="C98" s="153" t="s">
        <v>340</v>
      </c>
      <c r="D98" s="154">
        <v>1</v>
      </c>
      <c r="E98" s="154">
        <v>0</v>
      </c>
      <c r="F98" s="155">
        <f t="shared" si="6"/>
        <v>0</v>
      </c>
      <c r="N98" s="116">
        <v>4</v>
      </c>
      <c r="AZ98" s="128" t="e">
        <f>SUM(AZ77:AZ97)</f>
        <v>#REF!</v>
      </c>
      <c r="BA98" s="128">
        <f>SUM(BA77:BA97)</f>
        <v>0</v>
      </c>
      <c r="BB98" s="128">
        <f>SUM(BB77:BB97)</f>
        <v>0</v>
      </c>
      <c r="BC98" s="128">
        <f>SUM(BC77:BC97)</f>
        <v>0</v>
      </c>
      <c r="BD98" s="128">
        <f>SUM(BD77:BD97)</f>
        <v>0</v>
      </c>
    </row>
    <row r="99" spans="1:103">
      <c r="A99" s="142">
        <v>47</v>
      </c>
      <c r="B99" s="156" t="s">
        <v>389</v>
      </c>
      <c r="C99" s="157" t="s">
        <v>340</v>
      </c>
      <c r="D99" s="154">
        <v>1</v>
      </c>
      <c r="E99" s="154">
        <v>0</v>
      </c>
      <c r="F99" s="155">
        <f t="shared" si="6"/>
        <v>0</v>
      </c>
      <c r="G99" s="115"/>
      <c r="H99" s="115"/>
      <c r="N99" s="116">
        <v>1</v>
      </c>
    </row>
    <row r="100" spans="1:103">
      <c r="A100" s="142">
        <v>48</v>
      </c>
      <c r="B100" s="156" t="s">
        <v>390</v>
      </c>
      <c r="C100" s="157" t="s">
        <v>340</v>
      </c>
      <c r="D100" s="158">
        <v>1</v>
      </c>
      <c r="E100" s="158">
        <v>0</v>
      </c>
      <c r="F100" s="159">
        <f t="shared" si="6"/>
        <v>0</v>
      </c>
      <c r="N100" s="116">
        <v>2</v>
      </c>
      <c r="Z100" s="99">
        <v>1</v>
      </c>
      <c r="AA100" s="99">
        <v>0</v>
      </c>
      <c r="AB100" s="99">
        <v>0</v>
      </c>
      <c r="AY100" s="99">
        <v>1</v>
      </c>
      <c r="AZ100" s="99">
        <f>IF(AY100=1,F99,0)</f>
        <v>0</v>
      </c>
      <c r="BA100" s="99">
        <f>IF(AY100=2,F99,0)</f>
        <v>0</v>
      </c>
      <c r="BB100" s="99">
        <f>IF(AY100=3,F99,0)</f>
        <v>0</v>
      </c>
      <c r="BC100" s="99">
        <f>IF(AY100=4,F99,0)</f>
        <v>0</v>
      </c>
      <c r="BD100" s="99">
        <f>IF(AY100=5,F99,0)</f>
        <v>0</v>
      </c>
      <c r="BZ100" s="122">
        <v>1</v>
      </c>
      <c r="CA100" s="122">
        <v>0</v>
      </c>
      <c r="CY100" s="99">
        <v>2.998E-2</v>
      </c>
    </row>
    <row r="101" spans="1:103">
      <c r="A101" s="142">
        <v>49</v>
      </c>
      <c r="B101" s="156" t="s">
        <v>391</v>
      </c>
      <c r="C101" s="157" t="s">
        <v>340</v>
      </c>
      <c r="D101" s="158">
        <v>1</v>
      </c>
      <c r="E101" s="158">
        <v>0</v>
      </c>
      <c r="F101" s="159">
        <f t="shared" si="6"/>
        <v>0</v>
      </c>
      <c r="L101" s="124" t="s">
        <v>126</v>
      </c>
      <c r="N101" s="116"/>
    </row>
    <row r="102" spans="1:103">
      <c r="A102" s="142">
        <v>50</v>
      </c>
      <c r="B102" s="156" t="s">
        <v>392</v>
      </c>
      <c r="C102" s="157" t="s">
        <v>340</v>
      </c>
      <c r="D102" s="158">
        <v>1</v>
      </c>
      <c r="E102" s="158">
        <v>0</v>
      </c>
      <c r="F102" s="159">
        <f t="shared" si="6"/>
        <v>0</v>
      </c>
      <c r="N102" s="116">
        <v>2</v>
      </c>
      <c r="Z102" s="99">
        <v>1</v>
      </c>
      <c r="AA102" s="99">
        <v>1</v>
      </c>
      <c r="AB102" s="99">
        <v>1</v>
      </c>
      <c r="AY102" s="99">
        <v>1</v>
      </c>
      <c r="AZ102" s="99">
        <f>IF(AY102=1,F101,0)</f>
        <v>0</v>
      </c>
      <c r="BA102" s="99">
        <f>IF(AY102=2,F101,0)</f>
        <v>0</v>
      </c>
      <c r="BB102" s="99">
        <f>IF(AY102=3,F101,0)</f>
        <v>0</v>
      </c>
      <c r="BC102" s="99">
        <f>IF(AY102=4,F101,0)</f>
        <v>0</v>
      </c>
      <c r="BD102" s="99">
        <f>IF(AY102=5,F101,0)</f>
        <v>0</v>
      </c>
      <c r="BZ102" s="122">
        <v>1</v>
      </c>
      <c r="CA102" s="122">
        <v>1</v>
      </c>
      <c r="CY102" s="99">
        <v>2.579E-2</v>
      </c>
    </row>
    <row r="103" spans="1:103">
      <c r="A103" s="142">
        <v>51</v>
      </c>
      <c r="B103" s="156" t="s">
        <v>398</v>
      </c>
      <c r="C103" s="160"/>
      <c r="D103" s="161"/>
      <c r="E103" s="161">
        <v>0</v>
      </c>
      <c r="F103" s="162">
        <f t="shared" ref="F103:F105" si="7">D103*E103</f>
        <v>0</v>
      </c>
      <c r="L103" s="124" t="s">
        <v>126</v>
      </c>
      <c r="N103" s="116"/>
    </row>
    <row r="104" spans="1:103" ht="37.5" customHeight="1">
      <c r="A104" s="117">
        <v>52</v>
      </c>
      <c r="B104" s="118" t="s">
        <v>399</v>
      </c>
      <c r="C104" s="153" t="s">
        <v>340</v>
      </c>
      <c r="D104" s="154">
        <v>1</v>
      </c>
      <c r="E104" s="154">
        <v>0</v>
      </c>
      <c r="F104" s="155">
        <f t="shared" si="7"/>
        <v>0</v>
      </c>
      <c r="N104" s="116">
        <v>2</v>
      </c>
      <c r="Z104" s="99">
        <v>1</v>
      </c>
      <c r="AA104" s="99">
        <v>1</v>
      </c>
      <c r="AB104" s="99">
        <v>1</v>
      </c>
      <c r="AY104" s="99">
        <v>1</v>
      </c>
      <c r="AZ104" s="99">
        <f>IF(AY104=1,F103,0)</f>
        <v>0</v>
      </c>
      <c r="BA104" s="99">
        <f>IF(AY104=2,F103,0)</f>
        <v>0</v>
      </c>
      <c r="BB104" s="99">
        <f>IF(AY104=3,F103,0)</f>
        <v>0</v>
      </c>
      <c r="BC104" s="99">
        <f>IF(AY104=4,F103,0)</f>
        <v>0</v>
      </c>
      <c r="BD104" s="99">
        <f>IF(AY104=5,F103,0)</f>
        <v>0</v>
      </c>
      <c r="BZ104" s="122">
        <v>1</v>
      </c>
      <c r="CA104" s="122">
        <v>1</v>
      </c>
      <c r="CY104" s="99">
        <v>1.06325</v>
      </c>
    </row>
    <row r="105" spans="1:103">
      <c r="A105" s="142">
        <v>53</v>
      </c>
      <c r="B105" s="156" t="s">
        <v>392</v>
      </c>
      <c r="C105" s="157" t="s">
        <v>340</v>
      </c>
      <c r="D105" s="158">
        <v>1</v>
      </c>
      <c r="E105" s="158">
        <v>0</v>
      </c>
      <c r="F105" s="159">
        <f t="shared" si="7"/>
        <v>0</v>
      </c>
      <c r="L105" s="124" t="s">
        <v>127</v>
      </c>
      <c r="N105" s="116"/>
    </row>
    <row r="106" spans="1:103">
      <c r="A106" s="142">
        <v>54</v>
      </c>
      <c r="B106" s="156" t="s">
        <v>400</v>
      </c>
      <c r="C106" s="160"/>
      <c r="D106" s="161"/>
      <c r="E106" s="161">
        <v>0</v>
      </c>
      <c r="F106" s="162">
        <f t="shared" ref="F106:F108" si="8">D106*E106</f>
        <v>0</v>
      </c>
      <c r="N106" s="116">
        <v>2</v>
      </c>
      <c r="Z106" s="99">
        <v>1</v>
      </c>
      <c r="AA106" s="99">
        <v>1</v>
      </c>
      <c r="AB106" s="99">
        <v>1</v>
      </c>
      <c r="AY106" s="99">
        <v>1</v>
      </c>
      <c r="AZ106" s="99">
        <f>IF(AY106=1,F106,0)</f>
        <v>0</v>
      </c>
      <c r="BA106" s="99">
        <f>IF(AY106=2,F106,0)</f>
        <v>0</v>
      </c>
      <c r="BB106" s="99">
        <f>IF(AY106=3,F106,0)</f>
        <v>0</v>
      </c>
      <c r="BC106" s="99">
        <f>IF(AY106=4,F106,0)</f>
        <v>0</v>
      </c>
      <c r="BD106" s="99">
        <f>IF(AY106=5,F106,0)</f>
        <v>0</v>
      </c>
      <c r="BZ106" s="122">
        <v>1</v>
      </c>
      <c r="CA106" s="122">
        <v>1</v>
      </c>
      <c r="CY106" s="99">
        <v>3.7799999999999999E-3</v>
      </c>
    </row>
    <row r="107" spans="1:103" ht="22.5">
      <c r="A107" s="142">
        <v>55</v>
      </c>
      <c r="B107" s="156" t="s">
        <v>401</v>
      </c>
      <c r="C107" s="157" t="s">
        <v>340</v>
      </c>
      <c r="D107" s="158">
        <v>1</v>
      </c>
      <c r="E107" s="158">
        <v>0</v>
      </c>
      <c r="F107" s="159">
        <f t="shared" si="8"/>
        <v>0</v>
      </c>
      <c r="L107" s="124" t="s">
        <v>128</v>
      </c>
      <c r="N107" s="116"/>
    </row>
    <row r="108" spans="1:103">
      <c r="A108" s="142">
        <v>56</v>
      </c>
      <c r="B108" s="156" t="s">
        <v>392</v>
      </c>
      <c r="C108" s="157" t="s">
        <v>340</v>
      </c>
      <c r="D108" s="158">
        <v>1</v>
      </c>
      <c r="E108" s="158">
        <v>0</v>
      </c>
      <c r="F108" s="159">
        <f t="shared" si="8"/>
        <v>0</v>
      </c>
      <c r="L108" s="124" t="s">
        <v>77</v>
      </c>
      <c r="N108" s="116"/>
    </row>
    <row r="109" spans="1:103">
      <c r="A109" s="142">
        <v>57</v>
      </c>
      <c r="B109" s="156" t="s">
        <v>402</v>
      </c>
      <c r="C109" s="157" t="s">
        <v>340</v>
      </c>
      <c r="D109" s="158">
        <v>6</v>
      </c>
      <c r="E109" s="158">
        <v>0</v>
      </c>
      <c r="F109" s="159">
        <f t="shared" ref="F109" si="9">D109*E109</f>
        <v>0</v>
      </c>
      <c r="L109" s="124" t="s">
        <v>78</v>
      </c>
      <c r="N109" s="116"/>
    </row>
    <row r="110" spans="1:103">
      <c r="A110" s="142">
        <v>58</v>
      </c>
      <c r="B110" s="156" t="s">
        <v>403</v>
      </c>
      <c r="C110" s="157" t="s">
        <v>340</v>
      </c>
      <c r="D110" s="158">
        <v>4</v>
      </c>
      <c r="E110" s="158">
        <v>0</v>
      </c>
      <c r="F110" s="159">
        <f t="shared" ref="F110" si="10">D110*E110</f>
        <v>0</v>
      </c>
      <c r="L110" s="124" t="s">
        <v>79</v>
      </c>
      <c r="N110" s="116"/>
    </row>
    <row r="111" spans="1:103">
      <c r="A111" s="142">
        <v>59</v>
      </c>
      <c r="B111" s="156" t="s">
        <v>404</v>
      </c>
      <c r="C111" s="157" t="s">
        <v>340</v>
      </c>
      <c r="D111" s="158">
        <v>1</v>
      </c>
      <c r="E111" s="158">
        <v>0</v>
      </c>
      <c r="F111" s="159">
        <f t="shared" ref="F111:F113" si="11">D111*E111</f>
        <v>0</v>
      </c>
      <c r="L111" s="124" t="s">
        <v>80</v>
      </c>
      <c r="N111" s="116"/>
    </row>
    <row r="112" spans="1:103" ht="22.5">
      <c r="A112" s="142">
        <v>60</v>
      </c>
      <c r="B112" s="156" t="s">
        <v>405</v>
      </c>
      <c r="C112" s="157" t="s">
        <v>340</v>
      </c>
      <c r="D112" s="158">
        <v>1</v>
      </c>
      <c r="E112" s="158">
        <v>0</v>
      </c>
      <c r="F112" s="159">
        <f t="shared" si="11"/>
        <v>0</v>
      </c>
      <c r="L112" s="124" t="s">
        <v>100</v>
      </c>
      <c r="N112" s="116"/>
    </row>
    <row r="113" spans="1:103">
      <c r="A113" s="142">
        <v>61</v>
      </c>
      <c r="B113" s="156" t="s">
        <v>406</v>
      </c>
      <c r="C113" s="157" t="s">
        <v>340</v>
      </c>
      <c r="D113" s="158">
        <v>6</v>
      </c>
      <c r="E113" s="158">
        <v>0</v>
      </c>
      <c r="F113" s="159">
        <f t="shared" si="11"/>
        <v>0</v>
      </c>
      <c r="N113" s="116">
        <v>2</v>
      </c>
      <c r="Z113" s="99">
        <v>1</v>
      </c>
      <c r="AA113" s="99">
        <v>1</v>
      </c>
      <c r="AB113" s="99">
        <v>1</v>
      </c>
      <c r="AY113" s="99">
        <v>1</v>
      </c>
      <c r="AZ113" s="99">
        <f>IF(AY113=1,F114,0)</f>
        <v>0</v>
      </c>
      <c r="BA113" s="99">
        <f>IF(AY113=2,F114,0)</f>
        <v>0</v>
      </c>
      <c r="BB113" s="99">
        <f>IF(AY113=3,F114,0)</f>
        <v>0</v>
      </c>
      <c r="BC113" s="99">
        <f>IF(AY113=4,F114,0)</f>
        <v>0</v>
      </c>
      <c r="BD113" s="99">
        <f>IF(AY113=5,F114,0)</f>
        <v>0</v>
      </c>
      <c r="BZ113" s="122">
        <v>1</v>
      </c>
      <c r="CA113" s="122">
        <v>1</v>
      </c>
      <c r="CY113" s="99">
        <v>5.5700000000000003E-3</v>
      </c>
    </row>
    <row r="114" spans="1:103" ht="22.5">
      <c r="A114" s="142">
        <v>62</v>
      </c>
      <c r="B114" s="156" t="s">
        <v>407</v>
      </c>
      <c r="C114" s="157" t="s">
        <v>340</v>
      </c>
      <c r="D114" s="158">
        <v>8</v>
      </c>
      <c r="E114" s="158">
        <v>0</v>
      </c>
      <c r="F114" s="159">
        <f t="shared" ref="F114" si="12">D114*E114</f>
        <v>0</v>
      </c>
      <c r="L114" s="124" t="s">
        <v>72</v>
      </c>
      <c r="N114" s="116"/>
    </row>
    <row r="115" spans="1:103">
      <c r="A115" s="142">
        <v>63</v>
      </c>
      <c r="B115" s="156" t="s">
        <v>408</v>
      </c>
      <c r="C115" s="157" t="s">
        <v>340</v>
      </c>
      <c r="D115" s="158">
        <v>10</v>
      </c>
      <c r="E115" s="158">
        <v>0</v>
      </c>
      <c r="F115" s="159">
        <f t="shared" ref="F115:F116" si="13">D115*E115</f>
        <v>0</v>
      </c>
      <c r="L115" s="124" t="s">
        <v>73</v>
      </c>
      <c r="N115" s="116"/>
    </row>
    <row r="116" spans="1:103">
      <c r="A116" s="142">
        <v>64</v>
      </c>
      <c r="B116" s="156" t="s">
        <v>409</v>
      </c>
      <c r="C116" s="157" t="s">
        <v>340</v>
      </c>
      <c r="D116" s="158">
        <v>450</v>
      </c>
      <c r="E116" s="158">
        <v>0</v>
      </c>
      <c r="F116" s="159">
        <f t="shared" si="13"/>
        <v>0</v>
      </c>
      <c r="L116" s="124" t="s">
        <v>74</v>
      </c>
      <c r="N116" s="116"/>
    </row>
    <row r="117" spans="1:103">
      <c r="A117" s="142">
        <v>65</v>
      </c>
      <c r="B117" s="156" t="s">
        <v>410</v>
      </c>
      <c r="C117" s="157" t="s">
        <v>340</v>
      </c>
      <c r="D117" s="158">
        <v>37</v>
      </c>
      <c r="E117" s="158">
        <v>0</v>
      </c>
      <c r="F117" s="159">
        <f t="shared" ref="F117" si="14">D117*E117</f>
        <v>0</v>
      </c>
      <c r="L117" s="124" t="s">
        <v>129</v>
      </c>
      <c r="N117" s="116"/>
    </row>
    <row r="118" spans="1:103">
      <c r="A118" s="142">
        <v>66</v>
      </c>
      <c r="B118" s="156" t="s">
        <v>411</v>
      </c>
      <c r="C118" s="157" t="s">
        <v>340</v>
      </c>
      <c r="D118" s="158">
        <v>6</v>
      </c>
      <c r="E118" s="158">
        <v>0</v>
      </c>
      <c r="F118" s="159">
        <f t="shared" ref="F118" si="15">D118*E118</f>
        <v>0</v>
      </c>
      <c r="L118" s="124" t="s">
        <v>130</v>
      </c>
      <c r="N118" s="116"/>
    </row>
    <row r="119" spans="1:103">
      <c r="A119" s="142">
        <v>67</v>
      </c>
      <c r="B119" s="156" t="s">
        <v>412</v>
      </c>
      <c r="C119" s="157" t="s">
        <v>340</v>
      </c>
      <c r="D119" s="158">
        <v>25</v>
      </c>
      <c r="E119" s="158">
        <v>0</v>
      </c>
      <c r="F119" s="159">
        <f t="shared" ref="F119" si="16">D119*E119</f>
        <v>0</v>
      </c>
      <c r="L119" s="124" t="s">
        <v>131</v>
      </c>
      <c r="N119" s="116"/>
    </row>
    <row r="120" spans="1:103">
      <c r="A120" s="142">
        <v>68</v>
      </c>
      <c r="B120" s="156" t="s">
        <v>413</v>
      </c>
      <c r="C120" s="157" t="s">
        <v>340</v>
      </c>
      <c r="D120" s="158">
        <v>25</v>
      </c>
      <c r="E120" s="158">
        <v>0</v>
      </c>
      <c r="F120" s="159">
        <f t="shared" ref="F120" si="17">D120*E120</f>
        <v>0</v>
      </c>
      <c r="L120" s="124" t="s">
        <v>75</v>
      </c>
      <c r="N120" s="116"/>
    </row>
    <row r="121" spans="1:103">
      <c r="A121" s="142">
        <v>69</v>
      </c>
      <c r="B121" s="156" t="s">
        <v>414</v>
      </c>
      <c r="C121" s="157" t="s">
        <v>340</v>
      </c>
      <c r="D121" s="158">
        <v>28</v>
      </c>
      <c r="E121" s="158">
        <v>0</v>
      </c>
      <c r="F121" s="159">
        <f t="shared" ref="F121" si="18">D121*E121</f>
        <v>0</v>
      </c>
      <c r="L121" s="124" t="s">
        <v>76</v>
      </c>
      <c r="N121" s="116"/>
    </row>
    <row r="122" spans="1:103">
      <c r="A122" s="142">
        <v>70</v>
      </c>
      <c r="B122" s="156" t="s">
        <v>415</v>
      </c>
      <c r="C122" s="157" t="s">
        <v>340</v>
      </c>
      <c r="D122" s="158">
        <v>28</v>
      </c>
      <c r="E122" s="158">
        <v>0</v>
      </c>
      <c r="F122" s="159">
        <f t="shared" ref="F122:F123" si="19">D122*E122</f>
        <v>0</v>
      </c>
      <c r="N122" s="116">
        <v>2</v>
      </c>
      <c r="Z122" s="99">
        <v>1</v>
      </c>
      <c r="AA122" s="99">
        <v>1</v>
      </c>
      <c r="AB122" s="99">
        <v>1</v>
      </c>
      <c r="AY122" s="99">
        <v>1</v>
      </c>
      <c r="AZ122" s="99">
        <f>IF(AY122=1,F123,0)</f>
        <v>0</v>
      </c>
      <c r="BA122" s="99">
        <f>IF(AY122=2,F123,0)</f>
        <v>0</v>
      </c>
      <c r="BB122" s="99">
        <f>IF(AY122=3,F123,0)</f>
        <v>0</v>
      </c>
      <c r="BC122" s="99">
        <f>IF(AY122=4,F123,0)</f>
        <v>0</v>
      </c>
      <c r="BD122" s="99">
        <f>IF(AY122=5,F123,0)</f>
        <v>0</v>
      </c>
      <c r="BZ122" s="122">
        <v>1</v>
      </c>
      <c r="CA122" s="122">
        <v>1</v>
      </c>
      <c r="CY122" s="99">
        <v>0.14335999999999999</v>
      </c>
    </row>
    <row r="123" spans="1:103" ht="33.75">
      <c r="A123" s="117">
        <v>71</v>
      </c>
      <c r="B123" s="118" t="s">
        <v>416</v>
      </c>
      <c r="C123" s="153" t="s">
        <v>340</v>
      </c>
      <c r="D123" s="154">
        <v>2</v>
      </c>
      <c r="E123" s="154">
        <v>0</v>
      </c>
      <c r="F123" s="155">
        <f t="shared" si="19"/>
        <v>0</v>
      </c>
      <c r="L123" s="124" t="s">
        <v>132</v>
      </c>
      <c r="N123" s="116"/>
    </row>
    <row r="124" spans="1:103">
      <c r="A124" s="142">
        <v>72</v>
      </c>
      <c r="B124" s="156" t="s">
        <v>417</v>
      </c>
      <c r="C124" s="157" t="s">
        <v>340</v>
      </c>
      <c r="D124" s="158">
        <v>2</v>
      </c>
      <c r="E124" s="158">
        <v>0</v>
      </c>
      <c r="F124" s="159">
        <f t="shared" ref="F124" si="20">D124*E124</f>
        <v>0</v>
      </c>
      <c r="N124" s="116">
        <v>2</v>
      </c>
      <c r="Z124" s="99">
        <v>1</v>
      </c>
      <c r="AA124" s="99">
        <v>1</v>
      </c>
      <c r="AB124" s="99">
        <v>1</v>
      </c>
      <c r="AY124" s="99">
        <v>1</v>
      </c>
      <c r="AZ124" s="99">
        <f>IF(AY124=1,F125,0)</f>
        <v>0</v>
      </c>
      <c r="BA124" s="99">
        <f>IF(AY124=2,F125,0)</f>
        <v>0</v>
      </c>
      <c r="BB124" s="99">
        <f>IF(AY124=3,F125,0)</f>
        <v>0</v>
      </c>
      <c r="BC124" s="99">
        <f>IF(AY124=4,F125,0)</f>
        <v>0</v>
      </c>
      <c r="BD124" s="99">
        <f>IF(AY124=5,F125,0)</f>
        <v>0</v>
      </c>
      <c r="BZ124" s="122">
        <v>1</v>
      </c>
      <c r="CA124" s="122">
        <v>1</v>
      </c>
      <c r="CY124" s="99">
        <v>5.985E-2</v>
      </c>
    </row>
    <row r="125" spans="1:103">
      <c r="A125" s="142">
        <v>73</v>
      </c>
      <c r="B125" s="163" t="s">
        <v>418</v>
      </c>
      <c r="C125" s="157" t="s">
        <v>340</v>
      </c>
      <c r="D125" s="158">
        <v>3</v>
      </c>
      <c r="E125" s="158">
        <v>0</v>
      </c>
      <c r="F125" s="159">
        <f t="shared" ref="F125" si="21">D125*E125</f>
        <v>0</v>
      </c>
      <c r="L125" s="124" t="s">
        <v>133</v>
      </c>
      <c r="N125" s="116"/>
    </row>
    <row r="126" spans="1:103">
      <c r="A126" s="142">
        <v>74</v>
      </c>
      <c r="B126" s="163" t="s">
        <v>424</v>
      </c>
      <c r="C126" s="157" t="s">
        <v>340</v>
      </c>
      <c r="D126" s="158">
        <v>6</v>
      </c>
      <c r="E126" s="158">
        <v>0</v>
      </c>
      <c r="F126" s="159">
        <f t="shared" ref="F126" si="22">D126*E126</f>
        <v>0</v>
      </c>
      <c r="N126" s="116">
        <v>2</v>
      </c>
      <c r="Z126" s="99">
        <v>12</v>
      </c>
      <c r="AA126" s="99">
        <v>0</v>
      </c>
      <c r="AB126" s="99">
        <v>8</v>
      </c>
      <c r="AY126" s="99">
        <v>1</v>
      </c>
      <c r="AZ126" s="99" t="e">
        <f>IF(AY126=1,#REF!,0)</f>
        <v>#REF!</v>
      </c>
      <c r="BA126" s="99">
        <f>IF(AY126=2,#REF!,0)</f>
        <v>0</v>
      </c>
      <c r="BB126" s="99">
        <f>IF(AY126=3,#REF!,0)</f>
        <v>0</v>
      </c>
      <c r="BC126" s="99">
        <f>IF(AY126=4,#REF!,0)</f>
        <v>0</v>
      </c>
      <c r="BD126" s="99">
        <f>IF(AY126=5,#REF!,0)</f>
        <v>0</v>
      </c>
      <c r="BZ126" s="122">
        <v>12</v>
      </c>
      <c r="CA126" s="122">
        <v>0</v>
      </c>
      <c r="CY126" s="99">
        <v>0.17299999999999999</v>
      </c>
    </row>
    <row r="127" spans="1:103">
      <c r="A127" s="142">
        <v>75</v>
      </c>
      <c r="B127" s="163" t="s">
        <v>425</v>
      </c>
      <c r="C127" s="157" t="s">
        <v>340</v>
      </c>
      <c r="D127" s="158">
        <v>2</v>
      </c>
      <c r="E127" s="158">
        <v>0</v>
      </c>
      <c r="F127" s="159">
        <f t="shared" ref="F127:F131" si="23">D127*E127</f>
        <v>0</v>
      </c>
      <c r="N127" s="116">
        <v>4</v>
      </c>
      <c r="AZ127" s="128" t="e">
        <f>SUM(AZ99:AZ126)</f>
        <v>#REF!</v>
      </c>
      <c r="BA127" s="128">
        <f>SUM(BA99:BA126)</f>
        <v>0</v>
      </c>
      <c r="BB127" s="128">
        <f>SUM(BB99:BB126)</f>
        <v>0</v>
      </c>
      <c r="BC127" s="128">
        <f>SUM(BC99:BC126)</f>
        <v>0</v>
      </c>
      <c r="BD127" s="128">
        <f>SUM(BD99:BD126)</f>
        <v>0</v>
      </c>
    </row>
    <row r="128" spans="1:103">
      <c r="A128" s="142">
        <v>76</v>
      </c>
      <c r="B128" s="163" t="s">
        <v>426</v>
      </c>
      <c r="C128" s="157" t="s">
        <v>340</v>
      </c>
      <c r="D128" s="158">
        <v>8</v>
      </c>
      <c r="E128" s="158">
        <v>0</v>
      </c>
      <c r="F128" s="159">
        <f t="shared" si="23"/>
        <v>0</v>
      </c>
      <c r="G128" s="115"/>
      <c r="H128" s="115"/>
      <c r="N128" s="116">
        <v>1</v>
      </c>
    </row>
    <row r="129" spans="1:103">
      <c r="A129" s="142">
        <v>77</v>
      </c>
      <c r="B129" s="163" t="s">
        <v>427</v>
      </c>
      <c r="C129" s="157" t="s">
        <v>340</v>
      </c>
      <c r="D129" s="158">
        <v>16</v>
      </c>
      <c r="E129" s="158">
        <v>0</v>
      </c>
      <c r="F129" s="159">
        <f t="shared" si="23"/>
        <v>0</v>
      </c>
      <c r="N129" s="116">
        <v>2</v>
      </c>
      <c r="Z129" s="99">
        <v>12</v>
      </c>
      <c r="AA129" s="99">
        <v>0</v>
      </c>
      <c r="AB129" s="99">
        <v>9</v>
      </c>
      <c r="AY129" s="99">
        <v>1</v>
      </c>
      <c r="AZ129" s="99">
        <f>IF(AY129=1,F130,0)</f>
        <v>0</v>
      </c>
      <c r="BA129" s="99">
        <f>IF(AY129=2,F130,0)</f>
        <v>0</v>
      </c>
      <c r="BB129" s="99">
        <f>IF(AY129=3,F130,0)</f>
        <v>0</v>
      </c>
      <c r="BC129" s="99">
        <f>IF(AY129=4,F130,0)</f>
        <v>0</v>
      </c>
      <c r="BD129" s="99">
        <f>IF(AY129=5,F130,0)</f>
        <v>0</v>
      </c>
      <c r="BZ129" s="122">
        <v>12</v>
      </c>
      <c r="CA129" s="122">
        <v>0</v>
      </c>
      <c r="CY129" s="99">
        <v>0</v>
      </c>
    </row>
    <row r="130" spans="1:103">
      <c r="A130" s="142">
        <v>78</v>
      </c>
      <c r="B130" s="163" t="s">
        <v>428</v>
      </c>
      <c r="C130" s="157" t="s">
        <v>340</v>
      </c>
      <c r="D130" s="158">
        <v>1</v>
      </c>
      <c r="E130" s="158">
        <v>0</v>
      </c>
      <c r="F130" s="159">
        <f t="shared" si="23"/>
        <v>0</v>
      </c>
      <c r="K130" s="124" t="s">
        <v>135</v>
      </c>
      <c r="N130" s="116">
        <v>3</v>
      </c>
    </row>
    <row r="131" spans="1:103">
      <c r="A131" s="142">
        <v>79</v>
      </c>
      <c r="B131" s="163" t="s">
        <v>429</v>
      </c>
      <c r="C131" s="157" t="s">
        <v>340</v>
      </c>
      <c r="D131" s="158">
        <v>10</v>
      </c>
      <c r="E131" s="158">
        <v>0</v>
      </c>
      <c r="F131" s="159">
        <f t="shared" si="23"/>
        <v>0</v>
      </c>
      <c r="N131" s="116">
        <v>2</v>
      </c>
      <c r="Z131" s="99">
        <v>12</v>
      </c>
      <c r="AA131" s="99">
        <v>0</v>
      </c>
      <c r="AB131" s="99">
        <v>10</v>
      </c>
      <c r="AY131" s="99">
        <v>1</v>
      </c>
      <c r="AZ131" s="99">
        <f>IF(AY131=1,F132,0)</f>
        <v>0</v>
      </c>
      <c r="BA131" s="99">
        <f>IF(AY131=2,F132,0)</f>
        <v>0</v>
      </c>
      <c r="BB131" s="99">
        <f>IF(AY131=3,F132,0)</f>
        <v>0</v>
      </c>
      <c r="BC131" s="99">
        <f>IF(AY131=4,F132,0)</f>
        <v>0</v>
      </c>
      <c r="BD131" s="99">
        <f>IF(AY131=5,F132,0)</f>
        <v>0</v>
      </c>
      <c r="BZ131" s="122">
        <v>12</v>
      </c>
      <c r="CA131" s="122">
        <v>0</v>
      </c>
      <c r="CY131" s="99">
        <v>0</v>
      </c>
    </row>
    <row r="132" spans="1:103" ht="12.75" customHeight="1">
      <c r="A132" s="142">
        <v>80</v>
      </c>
      <c r="B132" s="163" t="s">
        <v>430</v>
      </c>
      <c r="C132" s="157" t="s">
        <v>340</v>
      </c>
      <c r="D132" s="158">
        <v>6</v>
      </c>
      <c r="E132" s="158">
        <v>0</v>
      </c>
      <c r="F132" s="159">
        <f t="shared" ref="F132" si="24">D132*E132</f>
        <v>0</v>
      </c>
      <c r="K132" s="124" t="s">
        <v>136</v>
      </c>
      <c r="N132" s="116">
        <v>3</v>
      </c>
    </row>
    <row r="133" spans="1:103">
      <c r="A133" s="142">
        <v>81</v>
      </c>
      <c r="B133" s="163" t="s">
        <v>431</v>
      </c>
      <c r="C133" s="157" t="s">
        <v>340</v>
      </c>
      <c r="D133" s="158">
        <v>2</v>
      </c>
      <c r="E133" s="158">
        <v>0</v>
      </c>
      <c r="F133" s="159">
        <f t="shared" ref="F133" si="25">D133*E133</f>
        <v>0</v>
      </c>
      <c r="N133" s="116">
        <v>2</v>
      </c>
      <c r="Z133" s="99">
        <v>12</v>
      </c>
      <c r="AA133" s="99">
        <v>0</v>
      </c>
      <c r="AB133" s="99">
        <v>11</v>
      </c>
      <c r="AY133" s="99">
        <v>1</v>
      </c>
      <c r="AZ133" s="99">
        <f>IF(AY133=1,F134,0)</f>
        <v>0</v>
      </c>
      <c r="BA133" s="99">
        <f>IF(AY133=2,F134,0)</f>
        <v>0</v>
      </c>
      <c r="BB133" s="99">
        <f>IF(AY133=3,F134,0)</f>
        <v>0</v>
      </c>
      <c r="BC133" s="99">
        <f>IF(AY133=4,F134,0)</f>
        <v>0</v>
      </c>
      <c r="BD133" s="99">
        <f>IF(AY133=5,F134,0)</f>
        <v>0</v>
      </c>
      <c r="BZ133" s="122">
        <v>12</v>
      </c>
      <c r="CA133" s="122">
        <v>0</v>
      </c>
      <c r="CY133" s="99">
        <v>0</v>
      </c>
    </row>
    <row r="134" spans="1:103" ht="12.75" customHeight="1">
      <c r="A134" s="142">
        <v>82</v>
      </c>
      <c r="B134" s="163" t="s">
        <v>432</v>
      </c>
      <c r="C134" s="157" t="s">
        <v>340</v>
      </c>
      <c r="D134" s="158">
        <v>2</v>
      </c>
      <c r="E134" s="158">
        <v>0</v>
      </c>
      <c r="F134" s="159">
        <f t="shared" ref="F134:F135" si="26">D134*E134</f>
        <v>0</v>
      </c>
      <c r="K134" s="124" t="s">
        <v>137</v>
      </c>
      <c r="N134" s="116">
        <v>3</v>
      </c>
    </row>
    <row r="135" spans="1:103">
      <c r="A135" s="142">
        <v>83</v>
      </c>
      <c r="B135" s="163" t="s">
        <v>433</v>
      </c>
      <c r="C135" s="157" t="s">
        <v>340</v>
      </c>
      <c r="D135" s="158">
        <v>2</v>
      </c>
      <c r="E135" s="158">
        <v>0</v>
      </c>
      <c r="F135" s="159">
        <f t="shared" si="26"/>
        <v>0</v>
      </c>
      <c r="N135" s="116">
        <v>2</v>
      </c>
      <c r="Z135" s="99">
        <v>12</v>
      </c>
      <c r="AA135" s="99">
        <v>0</v>
      </c>
      <c r="AB135" s="99">
        <v>12</v>
      </c>
      <c r="AY135" s="99">
        <v>1</v>
      </c>
      <c r="AZ135" s="99">
        <f>IF(AY135=1,F136,0)</f>
        <v>0</v>
      </c>
      <c r="BA135" s="99">
        <f>IF(AY135=2,F136,0)</f>
        <v>0</v>
      </c>
      <c r="BB135" s="99">
        <f>IF(AY135=3,F136,0)</f>
        <v>0</v>
      </c>
      <c r="BC135" s="99">
        <f>IF(AY135=4,F136,0)</f>
        <v>0</v>
      </c>
      <c r="BD135" s="99">
        <f>IF(AY135=5,F136,0)</f>
        <v>0</v>
      </c>
      <c r="BZ135" s="122">
        <v>12</v>
      </c>
      <c r="CA135" s="122">
        <v>0</v>
      </c>
      <c r="CY135" s="99">
        <v>0</v>
      </c>
    </row>
    <row r="136" spans="1:103" ht="12.75" customHeight="1">
      <c r="A136" s="142">
        <v>84</v>
      </c>
      <c r="B136" s="163" t="s">
        <v>434</v>
      </c>
      <c r="C136" s="157" t="s">
        <v>340</v>
      </c>
      <c r="D136" s="158">
        <v>3</v>
      </c>
      <c r="E136" s="158">
        <v>0</v>
      </c>
      <c r="F136" s="159">
        <f t="shared" ref="F136" si="27">D136*E136</f>
        <v>0</v>
      </c>
      <c r="K136" s="124" t="s">
        <v>138</v>
      </c>
      <c r="N136" s="116">
        <v>3</v>
      </c>
    </row>
    <row r="137" spans="1:103">
      <c r="A137" s="142">
        <v>85</v>
      </c>
      <c r="B137" s="163" t="s">
        <v>435</v>
      </c>
      <c r="C137" s="157" t="s">
        <v>340</v>
      </c>
      <c r="D137" s="158">
        <v>2</v>
      </c>
      <c r="E137" s="158">
        <v>0</v>
      </c>
      <c r="F137" s="159">
        <f t="shared" ref="F137:F139" si="28">D137*E137</f>
        <v>0</v>
      </c>
      <c r="N137" s="116">
        <v>2</v>
      </c>
      <c r="Z137" s="99">
        <v>12</v>
      </c>
      <c r="AA137" s="99">
        <v>0</v>
      </c>
      <c r="AB137" s="99">
        <v>13</v>
      </c>
      <c r="AY137" s="99">
        <v>1</v>
      </c>
      <c r="AZ137" s="99">
        <f>IF(AY137=1,F138,0)</f>
        <v>0</v>
      </c>
      <c r="BA137" s="99">
        <f>IF(AY137=2,F138,0)</f>
        <v>0</v>
      </c>
      <c r="BB137" s="99">
        <f>IF(AY137=3,F138,0)</f>
        <v>0</v>
      </c>
      <c r="BC137" s="99">
        <f>IF(AY137=4,F138,0)</f>
        <v>0</v>
      </c>
      <c r="BD137" s="99">
        <f>IF(AY137=5,F138,0)</f>
        <v>0</v>
      </c>
      <c r="BZ137" s="122">
        <v>12</v>
      </c>
      <c r="CA137" s="122">
        <v>0</v>
      </c>
      <c r="CY137" s="99">
        <v>0</v>
      </c>
    </row>
    <row r="138" spans="1:103" ht="22.5">
      <c r="A138" s="117">
        <v>86</v>
      </c>
      <c r="B138" s="118" t="s">
        <v>423</v>
      </c>
      <c r="C138" s="153" t="s">
        <v>340</v>
      </c>
      <c r="D138" s="154">
        <v>16</v>
      </c>
      <c r="E138" s="154">
        <v>0</v>
      </c>
      <c r="F138" s="155">
        <f t="shared" si="28"/>
        <v>0</v>
      </c>
      <c r="K138" s="124" t="s">
        <v>139</v>
      </c>
      <c r="N138" s="116">
        <v>3</v>
      </c>
    </row>
    <row r="139" spans="1:103">
      <c r="A139" s="142">
        <v>87</v>
      </c>
      <c r="B139" s="156" t="s">
        <v>419</v>
      </c>
      <c r="C139" s="157" t="s">
        <v>340</v>
      </c>
      <c r="D139" s="154">
        <v>150</v>
      </c>
      <c r="E139" s="154">
        <v>0</v>
      </c>
      <c r="F139" s="155">
        <f t="shared" si="28"/>
        <v>0</v>
      </c>
      <c r="N139" s="116">
        <v>2</v>
      </c>
      <c r="Z139" s="99">
        <v>12</v>
      </c>
      <c r="AA139" s="99">
        <v>0</v>
      </c>
      <c r="AB139" s="99">
        <v>14</v>
      </c>
      <c r="AY139" s="99">
        <v>1</v>
      </c>
      <c r="AZ139" s="99">
        <f>IF(AY139=1,F140,0)</f>
        <v>0</v>
      </c>
      <c r="BA139" s="99">
        <f>IF(AY139=2,F140,0)</f>
        <v>0</v>
      </c>
      <c r="BB139" s="99">
        <f>IF(AY139=3,F140,0)</f>
        <v>0</v>
      </c>
      <c r="BC139" s="99">
        <f>IF(AY139=4,F140,0)</f>
        <v>0</v>
      </c>
      <c r="BD139" s="99">
        <f>IF(AY139=5,F140,0)</f>
        <v>0</v>
      </c>
      <c r="BZ139" s="122">
        <v>12</v>
      </c>
      <c r="CA139" s="122">
        <v>0</v>
      </c>
      <c r="CY139" s="99">
        <v>0</v>
      </c>
    </row>
    <row r="140" spans="1:103">
      <c r="A140" s="142">
        <v>88</v>
      </c>
      <c r="B140" s="156" t="s">
        <v>420</v>
      </c>
      <c r="C140" s="157" t="s">
        <v>340</v>
      </c>
      <c r="D140" s="158">
        <v>10</v>
      </c>
      <c r="E140" s="158">
        <v>0</v>
      </c>
      <c r="F140" s="159">
        <f t="shared" ref="F140" si="29">D140*E140</f>
        <v>0</v>
      </c>
      <c r="K140" s="124" t="s">
        <v>140</v>
      </c>
      <c r="N140" s="116">
        <v>3</v>
      </c>
    </row>
    <row r="141" spans="1:103" ht="13.5" customHeight="1">
      <c r="A141" s="142">
        <v>89</v>
      </c>
      <c r="B141" s="156" t="s">
        <v>421</v>
      </c>
      <c r="C141" s="157" t="s">
        <v>340</v>
      </c>
      <c r="D141" s="158">
        <v>40</v>
      </c>
      <c r="E141" s="158">
        <v>0</v>
      </c>
      <c r="F141" s="159">
        <f t="shared" ref="F141" si="30">D141*E141</f>
        <v>0</v>
      </c>
      <c r="L141" s="124" t="s">
        <v>141</v>
      </c>
      <c r="N141" s="116"/>
    </row>
    <row r="142" spans="1:103">
      <c r="A142" s="164">
        <v>90</v>
      </c>
      <c r="B142" s="168" t="s">
        <v>422</v>
      </c>
      <c r="C142" s="165"/>
      <c r="D142" s="166"/>
      <c r="E142" s="166"/>
      <c r="F142" s="169">
        <f>D142*E142+SUM(F7:F141)</f>
        <v>0</v>
      </c>
      <c r="L142" s="124" t="s">
        <v>142</v>
      </c>
      <c r="N142" s="116"/>
    </row>
    <row r="143" spans="1:103">
      <c r="D143" s="129"/>
      <c r="E143" s="129"/>
      <c r="F143" s="129"/>
      <c r="L143" s="124" t="s">
        <v>143</v>
      </c>
      <c r="N143" s="116"/>
    </row>
    <row r="144" spans="1:103">
      <c r="D144" s="129"/>
      <c r="E144" s="129"/>
      <c r="F144" s="129"/>
      <c r="N144" s="116">
        <v>2</v>
      </c>
      <c r="Z144" s="99">
        <v>12</v>
      </c>
      <c r="AA144" s="99">
        <v>0</v>
      </c>
      <c r="AB144" s="99">
        <v>15</v>
      </c>
      <c r="AY144" s="99">
        <v>1</v>
      </c>
      <c r="AZ144" s="99" t="e">
        <f>IF(AY144=1,#REF!,0)</f>
        <v>#REF!</v>
      </c>
      <c r="BA144" s="99">
        <f>IF(AY144=2,#REF!,0)</f>
        <v>0</v>
      </c>
      <c r="BB144" s="99">
        <f>IF(AY144=3,#REF!,0)</f>
        <v>0</v>
      </c>
      <c r="BC144" s="99">
        <f>IF(AY144=4,#REF!,0)</f>
        <v>0</v>
      </c>
      <c r="BD144" s="99">
        <f>IF(AY144=5,#REF!,0)</f>
        <v>0</v>
      </c>
      <c r="BZ144" s="122">
        <v>12</v>
      </c>
      <c r="CA144" s="122">
        <v>0</v>
      </c>
      <c r="CY144" s="99">
        <v>0</v>
      </c>
    </row>
    <row r="145" spans="4:103">
      <c r="D145" s="99"/>
      <c r="K145" s="124" t="s">
        <v>140</v>
      </c>
      <c r="N145" s="116">
        <v>3</v>
      </c>
    </row>
    <row r="146" spans="4:103">
      <c r="D146" s="99"/>
      <c r="N146" s="116">
        <v>2</v>
      </c>
      <c r="Z146" s="99">
        <v>12</v>
      </c>
      <c r="AA146" s="99">
        <v>0</v>
      </c>
      <c r="AB146" s="99">
        <v>17</v>
      </c>
      <c r="AY146" s="99">
        <v>1</v>
      </c>
      <c r="AZ146" s="99" t="e">
        <f>IF(AY146=1,#REF!,0)</f>
        <v>#REF!</v>
      </c>
      <c r="BA146" s="99">
        <f>IF(AY146=2,#REF!,0)</f>
        <v>0</v>
      </c>
      <c r="BB146" s="99">
        <f>IF(AY146=3,#REF!,0)</f>
        <v>0</v>
      </c>
      <c r="BC146" s="99">
        <f>IF(AY146=4,#REF!,0)</f>
        <v>0</v>
      </c>
      <c r="BD146" s="99">
        <f>IF(AY146=5,#REF!,0)</f>
        <v>0</v>
      </c>
      <c r="BZ146" s="122">
        <v>12</v>
      </c>
      <c r="CA146" s="122">
        <v>0</v>
      </c>
      <c r="CY146" s="99">
        <v>0</v>
      </c>
    </row>
    <row r="147" spans="4:103">
      <c r="D147" s="99"/>
      <c r="K147" s="124" t="s">
        <v>140</v>
      </c>
      <c r="N147" s="116">
        <v>3</v>
      </c>
    </row>
    <row r="148" spans="4:103">
      <c r="D148" s="99"/>
      <c r="K148" s="124"/>
      <c r="N148" s="116">
        <v>3</v>
      </c>
    </row>
    <row r="149" spans="4:103" ht="12.75" customHeight="1">
      <c r="D149" s="99"/>
      <c r="K149" s="124" t="s">
        <v>144</v>
      </c>
      <c r="N149" s="116">
        <v>3</v>
      </c>
    </row>
    <row r="150" spans="4:103">
      <c r="D150" s="99"/>
      <c r="K150" s="124" t="s">
        <v>145</v>
      </c>
      <c r="N150" s="116">
        <v>3</v>
      </c>
    </row>
    <row r="151" spans="4:103">
      <c r="D151" s="99"/>
      <c r="L151" s="124" t="s">
        <v>146</v>
      </c>
      <c r="N151" s="116"/>
    </row>
    <row r="152" spans="4:103">
      <c r="D152" s="99"/>
      <c r="N152" s="116">
        <v>2</v>
      </c>
      <c r="Z152" s="99">
        <v>12</v>
      </c>
      <c r="AA152" s="99">
        <v>0</v>
      </c>
      <c r="AB152" s="99">
        <v>18</v>
      </c>
      <c r="AY152" s="99">
        <v>1</v>
      </c>
      <c r="AZ152" s="99" t="e">
        <f>IF(AY152=1,#REF!,0)</f>
        <v>#REF!</v>
      </c>
      <c r="BA152" s="99">
        <f>IF(AY152=2,#REF!,0)</f>
        <v>0</v>
      </c>
      <c r="BB152" s="99">
        <f>IF(AY152=3,#REF!,0)</f>
        <v>0</v>
      </c>
      <c r="BC152" s="99">
        <f>IF(AY152=4,#REF!,0)</f>
        <v>0</v>
      </c>
      <c r="BD152" s="99">
        <f>IF(AY152=5,#REF!,0)</f>
        <v>0</v>
      </c>
      <c r="BZ152" s="122">
        <v>12</v>
      </c>
      <c r="CA152" s="122">
        <v>0</v>
      </c>
      <c r="CY152" s="99">
        <v>0</v>
      </c>
    </row>
    <row r="153" spans="4:103">
      <c r="D153" s="99"/>
      <c r="K153" s="124" t="s">
        <v>140</v>
      </c>
      <c r="N153" s="116">
        <v>3</v>
      </c>
    </row>
    <row r="154" spans="4:103">
      <c r="D154" s="99"/>
      <c r="K154" s="124"/>
      <c r="N154" s="116">
        <v>3</v>
      </c>
    </row>
    <row r="155" spans="4:103" ht="12.75" customHeight="1">
      <c r="D155" s="99"/>
      <c r="K155" s="124" t="s">
        <v>144</v>
      </c>
      <c r="N155" s="116">
        <v>3</v>
      </c>
    </row>
    <row r="156" spans="4:103">
      <c r="D156" s="99"/>
      <c r="K156" s="124" t="s">
        <v>145</v>
      </c>
      <c r="N156" s="116">
        <v>3</v>
      </c>
    </row>
    <row r="157" spans="4:103">
      <c r="D157" s="99"/>
      <c r="L157" s="124" t="s">
        <v>147</v>
      </c>
      <c r="N157" s="116"/>
    </row>
    <row r="158" spans="4:103">
      <c r="D158" s="99"/>
      <c r="N158" s="116">
        <v>2</v>
      </c>
      <c r="Z158" s="99">
        <v>12</v>
      </c>
      <c r="AA158" s="99">
        <v>0</v>
      </c>
      <c r="AB158" s="99">
        <v>206</v>
      </c>
      <c r="AY158" s="99">
        <v>1</v>
      </c>
      <c r="AZ158" s="99" t="e">
        <f>IF(AY158=1,#REF!,0)</f>
        <v>#REF!</v>
      </c>
      <c r="BA158" s="99">
        <f>IF(AY158=2,#REF!,0)</f>
        <v>0</v>
      </c>
      <c r="BB158" s="99">
        <f>IF(AY158=3,#REF!,0)</f>
        <v>0</v>
      </c>
      <c r="BC158" s="99">
        <f>IF(AY158=4,#REF!,0)</f>
        <v>0</v>
      </c>
      <c r="BD158" s="99">
        <f>IF(AY158=5,#REF!,0)</f>
        <v>0</v>
      </c>
      <c r="BZ158" s="122">
        <v>12</v>
      </c>
      <c r="CA158" s="122">
        <v>0</v>
      </c>
      <c r="CY158" s="99">
        <v>0</v>
      </c>
    </row>
    <row r="159" spans="4:103">
      <c r="D159" s="99"/>
      <c r="K159" s="124" t="s">
        <v>140</v>
      </c>
      <c r="N159" s="116">
        <v>3</v>
      </c>
    </row>
    <row r="160" spans="4:103">
      <c r="D160" s="99"/>
      <c r="N160" s="116">
        <v>4</v>
      </c>
      <c r="AZ160" s="128" t="e">
        <f>SUM(AZ128:AZ159)</f>
        <v>#REF!</v>
      </c>
      <c r="BA160" s="128">
        <f>SUM(BA128:BA159)</f>
        <v>0</v>
      </c>
      <c r="BB160" s="128">
        <f>SUM(BB128:BB159)</f>
        <v>0</v>
      </c>
      <c r="BC160" s="128">
        <f>SUM(BC128:BC159)</f>
        <v>0</v>
      </c>
      <c r="BD160" s="128">
        <f>SUM(BD128:BD159)</f>
        <v>0</v>
      </c>
    </row>
    <row r="161" spans="1:103">
      <c r="D161" s="99"/>
      <c r="G161" s="115"/>
      <c r="H161" s="115"/>
      <c r="N161" s="116">
        <v>1</v>
      </c>
    </row>
    <row r="162" spans="1:103">
      <c r="D162" s="99"/>
      <c r="N162" s="116">
        <v>2</v>
      </c>
      <c r="Z162" s="99">
        <v>1</v>
      </c>
      <c r="AA162" s="99">
        <v>1</v>
      </c>
      <c r="AB162" s="99">
        <v>1</v>
      </c>
      <c r="AY162" s="99">
        <v>1</v>
      </c>
      <c r="AZ162" s="99" t="e">
        <f>IF(AY162=1,#REF!,0)</f>
        <v>#REF!</v>
      </c>
      <c r="BA162" s="99">
        <f>IF(AY162=2,#REF!,0)</f>
        <v>0</v>
      </c>
      <c r="BB162" s="99">
        <f>IF(AY162=3,#REF!,0)</f>
        <v>0</v>
      </c>
      <c r="BC162" s="99">
        <f>IF(AY162=4,#REF!,0)</f>
        <v>0</v>
      </c>
      <c r="BD162" s="99">
        <f>IF(AY162=5,#REF!,0)</f>
        <v>0</v>
      </c>
      <c r="BZ162" s="122">
        <v>1</v>
      </c>
      <c r="CA162" s="122">
        <v>1</v>
      </c>
      <c r="CY162" s="99">
        <v>1.8380000000000001E-2</v>
      </c>
    </row>
    <row r="163" spans="1:103">
      <c r="D163" s="99"/>
      <c r="L163" s="124" t="s">
        <v>148</v>
      </c>
      <c r="N163" s="116"/>
    </row>
    <row r="164" spans="1:103">
      <c r="D164" s="99"/>
      <c r="L164" s="124" t="s">
        <v>149</v>
      </c>
      <c r="N164" s="116"/>
    </row>
    <row r="165" spans="1:103">
      <c r="D165" s="99"/>
      <c r="L165" s="124">
        <v>50</v>
      </c>
      <c r="N165" s="116"/>
    </row>
    <row r="166" spans="1:103">
      <c r="D166" s="99"/>
      <c r="N166" s="116">
        <v>2</v>
      </c>
      <c r="Z166" s="99">
        <v>1</v>
      </c>
      <c r="AA166" s="99">
        <v>1</v>
      </c>
      <c r="AB166" s="99">
        <v>1</v>
      </c>
      <c r="AY166" s="99">
        <v>1</v>
      </c>
      <c r="AZ166" s="99" t="e">
        <f>IF(AY166=1,#REF!,0)</f>
        <v>#REF!</v>
      </c>
      <c r="BA166" s="99">
        <f>IF(AY166=2,#REF!,0)</f>
        <v>0</v>
      </c>
      <c r="BB166" s="99">
        <f>IF(AY166=3,#REF!,0)</f>
        <v>0</v>
      </c>
      <c r="BC166" s="99">
        <f>IF(AY166=4,#REF!,0)</f>
        <v>0</v>
      </c>
      <c r="BD166" s="99">
        <f>IF(AY166=5,#REF!,0)</f>
        <v>0</v>
      </c>
      <c r="BZ166" s="122">
        <v>1</v>
      </c>
      <c r="CA166" s="122">
        <v>1</v>
      </c>
      <c r="CY166" s="99">
        <v>9.5E-4</v>
      </c>
    </row>
    <row r="167" spans="1:103">
      <c r="D167" s="99"/>
      <c r="L167" s="124" t="s">
        <v>150</v>
      </c>
      <c r="N167" s="116"/>
    </row>
    <row r="168" spans="1:103">
      <c r="D168" s="99"/>
      <c r="N168" s="116">
        <v>2</v>
      </c>
      <c r="Z168" s="99">
        <v>1</v>
      </c>
      <c r="AA168" s="99">
        <v>1</v>
      </c>
      <c r="AB168" s="99">
        <v>1</v>
      </c>
      <c r="AY168" s="99">
        <v>1</v>
      </c>
      <c r="AZ168" s="99" t="e">
        <f>IF(AY168=1,#REF!,0)</f>
        <v>#REF!</v>
      </c>
      <c r="BA168" s="99">
        <f>IF(AY168=2,#REF!,0)</f>
        <v>0</v>
      </c>
      <c r="BB168" s="99">
        <f>IF(AY168=3,#REF!,0)</f>
        <v>0</v>
      </c>
      <c r="BC168" s="99">
        <f>IF(AY168=4,#REF!,0)</f>
        <v>0</v>
      </c>
      <c r="BD168" s="99">
        <f>IF(AY168=5,#REF!,0)</f>
        <v>0</v>
      </c>
      <c r="BZ168" s="122">
        <v>1</v>
      </c>
      <c r="CA168" s="122">
        <v>1</v>
      </c>
      <c r="CY168" s="99">
        <v>0</v>
      </c>
    </row>
    <row r="169" spans="1:103">
      <c r="D169" s="99"/>
      <c r="N169" s="116">
        <v>2</v>
      </c>
      <c r="Z169" s="99">
        <v>1</v>
      </c>
      <c r="AA169" s="99">
        <v>1</v>
      </c>
      <c r="AB169" s="99">
        <v>1</v>
      </c>
      <c r="AY169" s="99">
        <v>1</v>
      </c>
      <c r="AZ169" s="99" t="e">
        <f>IF(AY169=1,#REF!,0)</f>
        <v>#REF!</v>
      </c>
      <c r="BA169" s="99">
        <f>IF(AY169=2,#REF!,0)</f>
        <v>0</v>
      </c>
      <c r="BB169" s="99">
        <f>IF(AY169=3,#REF!,0)</f>
        <v>0</v>
      </c>
      <c r="BC169" s="99">
        <f>IF(AY169=4,#REF!,0)</f>
        <v>0</v>
      </c>
      <c r="BD169" s="99">
        <f>IF(AY169=5,#REF!,0)</f>
        <v>0</v>
      </c>
      <c r="BZ169" s="122">
        <v>1</v>
      </c>
      <c r="CA169" s="122">
        <v>1</v>
      </c>
      <c r="CY169" s="99">
        <v>1.58E-3</v>
      </c>
    </row>
    <row r="170" spans="1:103" ht="22.5">
      <c r="D170" s="99"/>
      <c r="L170" s="124" t="s">
        <v>151</v>
      </c>
      <c r="N170" s="116"/>
    </row>
    <row r="171" spans="1:103">
      <c r="D171" s="99"/>
      <c r="N171" s="116">
        <v>2</v>
      </c>
      <c r="Z171" s="99">
        <v>1</v>
      </c>
      <c r="AA171" s="99">
        <v>1</v>
      </c>
      <c r="AB171" s="99">
        <v>1</v>
      </c>
      <c r="AY171" s="99">
        <v>1</v>
      </c>
      <c r="AZ171" s="99" t="e">
        <f>IF(AY171=1,#REF!,0)</f>
        <v>#REF!</v>
      </c>
      <c r="BA171" s="99">
        <f>IF(AY171=2,#REF!,0)</f>
        <v>0</v>
      </c>
      <c r="BB171" s="99">
        <f>IF(AY171=3,#REF!,0)</f>
        <v>0</v>
      </c>
      <c r="BC171" s="99">
        <f>IF(AY171=4,#REF!,0)</f>
        <v>0</v>
      </c>
      <c r="BD171" s="99">
        <f>IF(AY171=5,#REF!,0)</f>
        <v>0</v>
      </c>
      <c r="BZ171" s="122">
        <v>1</v>
      </c>
      <c r="CA171" s="122">
        <v>1</v>
      </c>
      <c r="CY171" s="99">
        <v>0</v>
      </c>
    </row>
    <row r="172" spans="1:103">
      <c r="D172" s="99"/>
      <c r="N172" s="116">
        <v>2</v>
      </c>
      <c r="Z172" s="99">
        <v>1</v>
      </c>
      <c r="AA172" s="99">
        <v>1</v>
      </c>
      <c r="AB172" s="99">
        <v>1</v>
      </c>
      <c r="AY172" s="99">
        <v>1</v>
      </c>
      <c r="AZ172" s="99" t="e">
        <f>IF(AY172=1,#REF!,0)</f>
        <v>#REF!</v>
      </c>
      <c r="BA172" s="99">
        <f>IF(AY172=2,#REF!,0)</f>
        <v>0</v>
      </c>
      <c r="BB172" s="99">
        <f>IF(AY172=3,#REF!,0)</f>
        <v>0</v>
      </c>
      <c r="BC172" s="99">
        <f>IF(AY172=4,#REF!,0)</f>
        <v>0</v>
      </c>
      <c r="BD172" s="99">
        <f>IF(AY172=5,#REF!,0)</f>
        <v>0</v>
      </c>
      <c r="BZ172" s="122">
        <v>1</v>
      </c>
      <c r="CA172" s="122">
        <v>1</v>
      </c>
      <c r="CY172" s="99">
        <v>5.0000000000000002E-5</v>
      </c>
    </row>
    <row r="173" spans="1:103">
      <c r="A173" s="130"/>
      <c r="D173" s="99"/>
      <c r="L173" s="124" t="s">
        <v>150</v>
      </c>
      <c r="N173" s="116"/>
    </row>
    <row r="174" spans="1:103">
      <c r="A174" s="129"/>
      <c r="D174" s="99"/>
      <c r="N174" s="116">
        <v>2</v>
      </c>
      <c r="Z174" s="99">
        <v>1</v>
      </c>
      <c r="AA174" s="99">
        <v>1</v>
      </c>
      <c r="AB174" s="99">
        <v>1</v>
      </c>
      <c r="AY174" s="99">
        <v>1</v>
      </c>
      <c r="AZ174" s="99" t="e">
        <f>IF(AY174=1,#REF!,0)</f>
        <v>#REF!</v>
      </c>
      <c r="BA174" s="99">
        <f>IF(AY174=2,#REF!,0)</f>
        <v>0</v>
      </c>
      <c r="BB174" s="99">
        <f>IF(AY174=3,#REF!,0)</f>
        <v>0</v>
      </c>
      <c r="BC174" s="99">
        <f>IF(AY174=4,#REF!,0)</f>
        <v>0</v>
      </c>
      <c r="BD174" s="99">
        <f>IF(AY174=5,#REF!,0)</f>
        <v>0</v>
      </c>
      <c r="BZ174" s="122">
        <v>1</v>
      </c>
      <c r="CA174" s="122">
        <v>1</v>
      </c>
      <c r="CY174" s="99">
        <v>0</v>
      </c>
    </row>
    <row r="175" spans="1:103">
      <c r="A175" s="135"/>
      <c r="B175" s="132"/>
      <c r="C175" s="132"/>
      <c r="D175" s="99"/>
      <c r="N175" s="116">
        <v>2</v>
      </c>
      <c r="Z175" s="99">
        <v>1</v>
      </c>
      <c r="AA175" s="99">
        <v>1</v>
      </c>
      <c r="AB175" s="99">
        <v>1</v>
      </c>
      <c r="AY175" s="99">
        <v>1</v>
      </c>
      <c r="AZ175" s="99" t="e">
        <f>IF(AY175=1,#REF!,0)</f>
        <v>#REF!</v>
      </c>
      <c r="BA175" s="99">
        <f>IF(AY175=2,#REF!,0)</f>
        <v>0</v>
      </c>
      <c r="BB175" s="99">
        <f>IF(AY175=3,#REF!,0)</f>
        <v>0</v>
      </c>
      <c r="BC175" s="99">
        <f>IF(AY175=4,#REF!,0)</f>
        <v>0</v>
      </c>
      <c r="BD175" s="99">
        <f>IF(AY175=5,#REF!,0)</f>
        <v>0</v>
      </c>
      <c r="BZ175" s="122">
        <v>1</v>
      </c>
      <c r="CA175" s="122">
        <v>1</v>
      </c>
      <c r="CY175" s="99">
        <v>2.4819999999999998E-2</v>
      </c>
    </row>
    <row r="176" spans="1:103">
      <c r="A176" s="129"/>
      <c r="B176" s="129"/>
      <c r="C176" s="129"/>
      <c r="N176" s="116">
        <v>2</v>
      </c>
      <c r="Z176" s="99">
        <v>1</v>
      </c>
      <c r="AA176" s="99">
        <v>1</v>
      </c>
      <c r="AB176" s="99">
        <v>1</v>
      </c>
      <c r="AY176" s="99">
        <v>1</v>
      </c>
      <c r="AZ176" s="99" t="e">
        <f>IF(AY176=1,#REF!,0)</f>
        <v>#REF!</v>
      </c>
      <c r="BA176" s="99">
        <f>IF(AY176=2,#REF!,0)</f>
        <v>0</v>
      </c>
      <c r="BB176" s="99">
        <f>IF(AY176=3,#REF!,0)</f>
        <v>0</v>
      </c>
      <c r="BC176" s="99">
        <f>IF(AY176=4,#REF!,0)</f>
        <v>0</v>
      </c>
      <c r="BD176" s="99">
        <f>IF(AY176=5,#REF!,0)</f>
        <v>0</v>
      </c>
      <c r="BZ176" s="122">
        <v>1</v>
      </c>
      <c r="CA176" s="122">
        <v>1</v>
      </c>
      <c r="CY176" s="99">
        <v>2.2499999999999998E-3</v>
      </c>
    </row>
    <row r="177" spans="1:103">
      <c r="A177" s="129"/>
      <c r="B177" s="129"/>
      <c r="C177" s="129"/>
      <c r="D177" s="133"/>
      <c r="E177" s="132"/>
      <c r="F177" s="134"/>
      <c r="L177" s="124" t="s">
        <v>152</v>
      </c>
      <c r="N177" s="116"/>
    </row>
    <row r="178" spans="1:103">
      <c r="A178" s="129"/>
      <c r="B178" s="129"/>
      <c r="C178" s="129"/>
      <c r="D178" s="136"/>
      <c r="E178" s="129"/>
      <c r="F178" s="129"/>
      <c r="N178" s="116">
        <v>2</v>
      </c>
      <c r="Z178" s="99">
        <v>1</v>
      </c>
      <c r="AA178" s="99">
        <v>1</v>
      </c>
      <c r="AB178" s="99">
        <v>1</v>
      </c>
      <c r="AY178" s="99">
        <v>1</v>
      </c>
      <c r="AZ178" s="99" t="e">
        <f>IF(AY178=1,#REF!,0)</f>
        <v>#REF!</v>
      </c>
      <c r="BA178" s="99">
        <f>IF(AY178=2,#REF!,0)</f>
        <v>0</v>
      </c>
      <c r="BB178" s="99">
        <f>IF(AY178=3,#REF!,0)</f>
        <v>0</v>
      </c>
      <c r="BC178" s="99">
        <f>IF(AY178=4,#REF!,0)</f>
        <v>0</v>
      </c>
      <c r="BD178" s="99">
        <f>IF(AY178=5,#REF!,0)</f>
        <v>0</v>
      </c>
      <c r="BZ178" s="122">
        <v>1</v>
      </c>
      <c r="CA178" s="122">
        <v>1</v>
      </c>
      <c r="CY178" s="99">
        <v>0</v>
      </c>
    </row>
    <row r="179" spans="1:103">
      <c r="A179" s="129"/>
      <c r="B179" s="129"/>
      <c r="C179" s="129"/>
      <c r="D179" s="136"/>
      <c r="E179" s="129"/>
      <c r="F179" s="129"/>
      <c r="N179" s="116">
        <v>4</v>
      </c>
      <c r="AZ179" s="128" t="e">
        <f>SUM(AZ161:AZ178)</f>
        <v>#REF!</v>
      </c>
      <c r="BA179" s="128">
        <f>SUM(BA161:BA178)</f>
        <v>0</v>
      </c>
      <c r="BB179" s="128">
        <f>SUM(BB161:BB178)</f>
        <v>0</v>
      </c>
      <c r="BC179" s="128">
        <f>SUM(BC161:BC178)</f>
        <v>0</v>
      </c>
      <c r="BD179" s="128">
        <f>SUM(BD161:BD178)</f>
        <v>0</v>
      </c>
    </row>
    <row r="180" spans="1:103">
      <c r="A180" s="129"/>
      <c r="B180" s="129"/>
      <c r="C180" s="129"/>
      <c r="D180" s="136"/>
      <c r="E180" s="129"/>
      <c r="F180" s="129"/>
      <c r="G180" s="115"/>
      <c r="H180" s="115"/>
      <c r="N180" s="116">
        <v>1</v>
      </c>
    </row>
    <row r="181" spans="1:103">
      <c r="A181" s="129"/>
      <c r="B181" s="129"/>
      <c r="C181" s="129"/>
      <c r="D181" s="136"/>
      <c r="E181" s="129"/>
      <c r="F181" s="129"/>
      <c r="N181" s="116">
        <v>2</v>
      </c>
      <c r="Z181" s="99">
        <v>1</v>
      </c>
      <c r="AA181" s="99">
        <v>1</v>
      </c>
      <c r="AB181" s="99">
        <v>1</v>
      </c>
      <c r="AY181" s="99">
        <v>1</v>
      </c>
      <c r="AZ181" s="99" t="e">
        <f>IF(AY181=1,#REF!,0)</f>
        <v>#REF!</v>
      </c>
      <c r="BA181" s="99">
        <f>IF(AY181=2,#REF!,0)</f>
        <v>0</v>
      </c>
      <c r="BB181" s="99">
        <f>IF(AY181=3,#REF!,0)</f>
        <v>0</v>
      </c>
      <c r="BC181" s="99">
        <f>IF(AY181=4,#REF!,0)</f>
        <v>0</v>
      </c>
      <c r="BD181" s="99">
        <f>IF(AY181=5,#REF!,0)</f>
        <v>0</v>
      </c>
      <c r="BZ181" s="122">
        <v>1</v>
      </c>
      <c r="CA181" s="122">
        <v>1</v>
      </c>
      <c r="CY181" s="99">
        <v>4.0000000000000003E-5</v>
      </c>
    </row>
    <row r="182" spans="1:103">
      <c r="A182" s="129"/>
      <c r="B182" s="129"/>
      <c r="C182" s="129"/>
      <c r="D182" s="136"/>
      <c r="E182" s="129"/>
      <c r="F182" s="129"/>
      <c r="N182" s="116">
        <v>2</v>
      </c>
      <c r="Z182" s="99">
        <v>1</v>
      </c>
      <c r="AA182" s="99">
        <v>1</v>
      </c>
      <c r="AB182" s="99">
        <v>1</v>
      </c>
      <c r="AY182" s="99">
        <v>1</v>
      </c>
      <c r="AZ182" s="99" t="e">
        <f>IF(AY182=1,#REF!,0)</f>
        <v>#REF!</v>
      </c>
      <c r="BA182" s="99">
        <f>IF(AY182=2,#REF!,0)</f>
        <v>0</v>
      </c>
      <c r="BB182" s="99">
        <f>IF(AY182=3,#REF!,0)</f>
        <v>0</v>
      </c>
      <c r="BC182" s="99">
        <f>IF(AY182=4,#REF!,0)</f>
        <v>0</v>
      </c>
      <c r="BD182" s="99">
        <f>IF(AY182=5,#REF!,0)</f>
        <v>0</v>
      </c>
      <c r="BZ182" s="122">
        <v>1</v>
      </c>
      <c r="CA182" s="122">
        <v>1</v>
      </c>
      <c r="CY182" s="99">
        <v>0</v>
      </c>
    </row>
    <row r="183" spans="1:103">
      <c r="A183" s="129"/>
      <c r="B183" s="129"/>
      <c r="C183" s="129"/>
      <c r="D183" s="136"/>
      <c r="E183" s="129"/>
      <c r="F183" s="129"/>
      <c r="L183" s="124" t="s">
        <v>153</v>
      </c>
      <c r="N183" s="116"/>
    </row>
    <row r="184" spans="1:103">
      <c r="A184" s="129"/>
      <c r="B184" s="129"/>
      <c r="C184" s="129"/>
      <c r="D184" s="136"/>
      <c r="E184" s="129"/>
      <c r="F184" s="129"/>
      <c r="N184" s="116">
        <v>4</v>
      </c>
      <c r="AZ184" s="128" t="e">
        <f>SUM(AZ180:AZ183)</f>
        <v>#REF!</v>
      </c>
      <c r="BA184" s="128">
        <f>SUM(BA180:BA183)</f>
        <v>0</v>
      </c>
      <c r="BB184" s="128">
        <f>SUM(BB180:BB183)</f>
        <v>0</v>
      </c>
      <c r="BC184" s="128">
        <f>SUM(BC180:BC183)</f>
        <v>0</v>
      </c>
      <c r="BD184" s="128">
        <f>SUM(BD180:BD183)</f>
        <v>0</v>
      </c>
    </row>
    <row r="185" spans="1:103">
      <c r="A185" s="129"/>
      <c r="B185" s="129"/>
      <c r="C185" s="129"/>
      <c r="D185" s="136"/>
      <c r="E185" s="129"/>
      <c r="F185" s="129"/>
      <c r="G185" s="115"/>
      <c r="H185" s="115"/>
      <c r="N185" s="116">
        <v>1</v>
      </c>
    </row>
    <row r="186" spans="1:103">
      <c r="A186" s="129"/>
      <c r="B186" s="129"/>
      <c r="C186" s="129"/>
      <c r="D186" s="136"/>
      <c r="E186" s="129"/>
      <c r="F186" s="129"/>
      <c r="N186" s="116">
        <v>2</v>
      </c>
      <c r="Z186" s="99">
        <v>1</v>
      </c>
      <c r="AA186" s="99">
        <v>7</v>
      </c>
      <c r="AB186" s="99">
        <v>7</v>
      </c>
      <c r="AY186" s="99">
        <v>1</v>
      </c>
      <c r="AZ186" s="99" t="e">
        <f>IF(AY186=1,#REF!,0)</f>
        <v>#REF!</v>
      </c>
      <c r="BA186" s="99">
        <f>IF(AY186=2,#REF!,0)</f>
        <v>0</v>
      </c>
      <c r="BB186" s="99">
        <f>IF(AY186=3,#REF!,0)</f>
        <v>0</v>
      </c>
      <c r="BC186" s="99">
        <f>IF(AY186=4,#REF!,0)</f>
        <v>0</v>
      </c>
      <c r="BD186" s="99">
        <f>IF(AY186=5,#REF!,0)</f>
        <v>0</v>
      </c>
      <c r="BZ186" s="122">
        <v>1</v>
      </c>
      <c r="CA186" s="122">
        <v>7</v>
      </c>
      <c r="CY186" s="99">
        <v>0</v>
      </c>
    </row>
    <row r="187" spans="1:103">
      <c r="A187" s="129"/>
      <c r="B187" s="129"/>
      <c r="C187" s="129"/>
      <c r="D187" s="136"/>
      <c r="E187" s="129"/>
      <c r="F187" s="129"/>
      <c r="N187" s="116">
        <v>2</v>
      </c>
      <c r="Z187" s="99">
        <v>1</v>
      </c>
      <c r="AA187" s="99">
        <v>7</v>
      </c>
      <c r="AB187" s="99">
        <v>7</v>
      </c>
      <c r="AY187" s="99">
        <v>1</v>
      </c>
      <c r="AZ187" s="99" t="e">
        <f>IF(AY187=1,#REF!,0)</f>
        <v>#REF!</v>
      </c>
      <c r="BA187" s="99">
        <f>IF(AY187=2,#REF!,0)</f>
        <v>0</v>
      </c>
      <c r="BB187" s="99">
        <f>IF(AY187=3,#REF!,0)</f>
        <v>0</v>
      </c>
      <c r="BC187" s="99">
        <f>IF(AY187=4,#REF!,0)</f>
        <v>0</v>
      </c>
      <c r="BD187" s="99">
        <f>IF(AY187=5,#REF!,0)</f>
        <v>0</v>
      </c>
      <c r="BZ187" s="122">
        <v>1</v>
      </c>
      <c r="CA187" s="122">
        <v>7</v>
      </c>
      <c r="CY187" s="99">
        <v>0</v>
      </c>
    </row>
    <row r="188" spans="1:103">
      <c r="B188" s="129"/>
      <c r="C188" s="129"/>
      <c r="D188" s="136"/>
      <c r="E188" s="129"/>
      <c r="F188" s="129"/>
      <c r="N188" s="116">
        <v>2</v>
      </c>
      <c r="Z188" s="99">
        <v>1</v>
      </c>
      <c r="AA188" s="99">
        <v>1</v>
      </c>
      <c r="AB188" s="99">
        <v>1</v>
      </c>
      <c r="AY188" s="99">
        <v>1</v>
      </c>
      <c r="AZ188" s="99" t="e">
        <f>IF(AY188=1,#REF!,0)</f>
        <v>#REF!</v>
      </c>
      <c r="BA188" s="99">
        <f>IF(AY188=2,#REF!,0)</f>
        <v>0</v>
      </c>
      <c r="BB188" s="99">
        <f>IF(AY188=3,#REF!,0)</f>
        <v>0</v>
      </c>
      <c r="BC188" s="99">
        <f>IF(AY188=4,#REF!,0)</f>
        <v>0</v>
      </c>
      <c r="BD188" s="99">
        <f>IF(AY188=5,#REF!,0)</f>
        <v>0</v>
      </c>
      <c r="BZ188" s="122">
        <v>1</v>
      </c>
      <c r="CA188" s="122">
        <v>1</v>
      </c>
      <c r="CY188" s="99">
        <v>0</v>
      </c>
    </row>
    <row r="189" spans="1:103">
      <c r="D189" s="136"/>
      <c r="E189" s="129"/>
      <c r="F189" s="129"/>
      <c r="L189" s="124" t="s">
        <v>154</v>
      </c>
      <c r="N189" s="116"/>
    </row>
    <row r="190" spans="1:103">
      <c r="D190" s="136"/>
      <c r="E190" s="129"/>
      <c r="F190" s="129"/>
      <c r="L190" s="124" t="s">
        <v>155</v>
      </c>
      <c r="N190" s="116"/>
    </row>
    <row r="191" spans="1:103">
      <c r="N191" s="116">
        <v>2</v>
      </c>
      <c r="Z191" s="99">
        <v>1</v>
      </c>
      <c r="AA191" s="99">
        <v>1</v>
      </c>
      <c r="AB191" s="99">
        <v>1</v>
      </c>
      <c r="AY191" s="99">
        <v>1</v>
      </c>
      <c r="AZ191" s="99" t="e">
        <f>IF(AY191=1,#REF!,0)</f>
        <v>#REF!</v>
      </c>
      <c r="BA191" s="99">
        <f>IF(AY191=2,#REF!,0)</f>
        <v>0</v>
      </c>
      <c r="BB191" s="99">
        <f>IF(AY191=3,#REF!,0)</f>
        <v>0</v>
      </c>
      <c r="BC191" s="99">
        <f>IF(AY191=4,#REF!,0)</f>
        <v>0</v>
      </c>
      <c r="BD191" s="99">
        <f>IF(AY191=5,#REF!,0)</f>
        <v>0</v>
      </c>
      <c r="BZ191" s="122">
        <v>1</v>
      </c>
      <c r="CA191" s="122">
        <v>1</v>
      </c>
      <c r="CY191" s="99">
        <v>1.2800000000000001E-3</v>
      </c>
    </row>
    <row r="192" spans="1:103">
      <c r="L192" s="124" t="s">
        <v>156</v>
      </c>
      <c r="N192" s="116"/>
    </row>
    <row r="193" spans="11:103">
      <c r="L193" s="124" t="s">
        <v>157</v>
      </c>
      <c r="N193" s="116"/>
    </row>
    <row r="194" spans="11:103">
      <c r="N194" s="116">
        <v>2</v>
      </c>
      <c r="Z194" s="99">
        <v>1</v>
      </c>
      <c r="AA194" s="99">
        <v>1</v>
      </c>
      <c r="AB194" s="99">
        <v>1</v>
      </c>
      <c r="AY194" s="99">
        <v>1</v>
      </c>
      <c r="AZ194" s="99" t="e">
        <f>IF(AY194=1,#REF!,0)</f>
        <v>#REF!</v>
      </c>
      <c r="BA194" s="99">
        <f>IF(AY194=2,#REF!,0)</f>
        <v>0</v>
      </c>
      <c r="BB194" s="99">
        <f>IF(AY194=3,#REF!,0)</f>
        <v>0</v>
      </c>
      <c r="BC194" s="99">
        <f>IF(AY194=4,#REF!,0)</f>
        <v>0</v>
      </c>
      <c r="BD194" s="99">
        <f>IF(AY194=5,#REF!,0)</f>
        <v>0</v>
      </c>
      <c r="BZ194" s="122">
        <v>1</v>
      </c>
      <c r="CA194" s="122">
        <v>1</v>
      </c>
      <c r="CY194" s="99">
        <v>0</v>
      </c>
    </row>
    <row r="195" spans="11:103">
      <c r="L195" s="124" t="s">
        <v>158</v>
      </c>
      <c r="N195" s="116"/>
    </row>
    <row r="196" spans="11:103">
      <c r="L196" s="124" t="s">
        <v>159</v>
      </c>
      <c r="N196" s="116"/>
    </row>
    <row r="197" spans="11:103">
      <c r="L197" s="124" t="s">
        <v>160</v>
      </c>
      <c r="N197" s="116"/>
    </row>
    <row r="198" spans="11:103">
      <c r="N198" s="116">
        <v>2</v>
      </c>
      <c r="Z198" s="99">
        <v>1</v>
      </c>
      <c r="AA198" s="99">
        <v>1</v>
      </c>
      <c r="AB198" s="99">
        <v>1</v>
      </c>
      <c r="AY198" s="99">
        <v>1</v>
      </c>
      <c r="AZ198" s="99" t="e">
        <f>IF(AY198=1,#REF!,0)</f>
        <v>#REF!</v>
      </c>
      <c r="BA198" s="99">
        <f>IF(AY198=2,#REF!,0)</f>
        <v>0</v>
      </c>
      <c r="BB198" s="99">
        <f>IF(AY198=3,#REF!,0)</f>
        <v>0</v>
      </c>
      <c r="BC198" s="99">
        <f>IF(AY198=4,#REF!,0)</f>
        <v>0</v>
      </c>
      <c r="BD198" s="99">
        <f>IF(AY198=5,#REF!,0)</f>
        <v>0</v>
      </c>
      <c r="BZ198" s="122">
        <v>1</v>
      </c>
      <c r="CA198" s="122">
        <v>1</v>
      </c>
      <c r="CY198" s="99">
        <v>6.7000000000000002E-4</v>
      </c>
    </row>
    <row r="199" spans="11:103">
      <c r="L199" s="124" t="s">
        <v>82</v>
      </c>
      <c r="N199" s="116"/>
    </row>
    <row r="200" spans="11:103">
      <c r="N200" s="116">
        <v>2</v>
      </c>
      <c r="Z200" s="99">
        <v>1</v>
      </c>
      <c r="AA200" s="99">
        <v>0</v>
      </c>
      <c r="AB200" s="99">
        <v>0</v>
      </c>
      <c r="AY200" s="99">
        <v>1</v>
      </c>
      <c r="AZ200" s="99" t="e">
        <f>IF(AY200=1,#REF!,0)</f>
        <v>#REF!</v>
      </c>
      <c r="BA200" s="99">
        <f>IF(AY200=2,#REF!,0)</f>
        <v>0</v>
      </c>
      <c r="BB200" s="99">
        <f>IF(AY200=3,#REF!,0)</f>
        <v>0</v>
      </c>
      <c r="BC200" s="99">
        <f>IF(AY200=4,#REF!,0)</f>
        <v>0</v>
      </c>
      <c r="BD200" s="99">
        <f>IF(AY200=5,#REF!,0)</f>
        <v>0</v>
      </c>
      <c r="BZ200" s="122">
        <v>1</v>
      </c>
      <c r="CA200" s="122">
        <v>0</v>
      </c>
      <c r="CY200" s="99">
        <v>6.6600000000000001E-3</v>
      </c>
    </row>
    <row r="201" spans="11:103">
      <c r="L201" s="124" t="s">
        <v>161</v>
      </c>
      <c r="N201" s="116"/>
    </row>
    <row r="202" spans="11:103">
      <c r="N202" s="116">
        <v>2</v>
      </c>
      <c r="Z202" s="99">
        <v>1</v>
      </c>
      <c r="AA202" s="99">
        <v>1</v>
      </c>
      <c r="AB202" s="99">
        <v>1</v>
      </c>
      <c r="AY202" s="99">
        <v>1</v>
      </c>
      <c r="AZ202" s="99" t="e">
        <f>IF(AY202=1,#REF!,0)</f>
        <v>#REF!</v>
      </c>
      <c r="BA202" s="99">
        <f>IF(AY202=2,#REF!,0)</f>
        <v>0</v>
      </c>
      <c r="BB202" s="99">
        <f>IF(AY202=3,#REF!,0)</f>
        <v>0</v>
      </c>
      <c r="BC202" s="99">
        <f>IF(AY202=4,#REF!,0)</f>
        <v>0</v>
      </c>
      <c r="BD202" s="99">
        <f>IF(AY202=5,#REF!,0)</f>
        <v>0</v>
      </c>
      <c r="BZ202" s="122">
        <v>1</v>
      </c>
      <c r="CA202" s="122">
        <v>1</v>
      </c>
      <c r="CY202" s="99">
        <v>0</v>
      </c>
    </row>
    <row r="203" spans="11:103" ht="12.75" customHeight="1">
      <c r="K203" s="124" t="s">
        <v>162</v>
      </c>
      <c r="N203" s="116">
        <v>3</v>
      </c>
    </row>
    <row r="204" spans="11:103">
      <c r="L204" s="124" t="s">
        <v>163</v>
      </c>
      <c r="N204" s="116"/>
    </row>
    <row r="205" spans="11:103">
      <c r="N205" s="116">
        <v>2</v>
      </c>
      <c r="Z205" s="99">
        <v>1</v>
      </c>
      <c r="AA205" s="99">
        <v>1</v>
      </c>
      <c r="AB205" s="99">
        <v>1</v>
      </c>
      <c r="AY205" s="99">
        <v>1</v>
      </c>
      <c r="AZ205" s="99" t="e">
        <f>IF(AY205=1,#REF!,0)</f>
        <v>#REF!</v>
      </c>
      <c r="BA205" s="99">
        <f>IF(AY205=2,#REF!,0)</f>
        <v>0</v>
      </c>
      <c r="BB205" s="99">
        <f>IF(AY205=3,#REF!,0)</f>
        <v>0</v>
      </c>
      <c r="BC205" s="99">
        <f>IF(AY205=4,#REF!,0)</f>
        <v>0</v>
      </c>
      <c r="BD205" s="99">
        <f>IF(AY205=5,#REF!,0)</f>
        <v>0</v>
      </c>
      <c r="BZ205" s="122">
        <v>1</v>
      </c>
      <c r="CA205" s="122">
        <v>1</v>
      </c>
      <c r="CY205" s="99">
        <v>0</v>
      </c>
    </row>
    <row r="206" spans="11:103">
      <c r="L206" s="124" t="s">
        <v>164</v>
      </c>
      <c r="N206" s="116"/>
    </row>
    <row r="207" spans="11:103">
      <c r="N207" s="116">
        <v>2</v>
      </c>
      <c r="Z207" s="99">
        <v>1</v>
      </c>
      <c r="AA207" s="99">
        <v>1</v>
      </c>
      <c r="AB207" s="99">
        <v>1</v>
      </c>
      <c r="AY207" s="99">
        <v>1</v>
      </c>
      <c r="AZ207" s="99" t="e">
        <f>IF(AY207=1,#REF!,0)</f>
        <v>#REF!</v>
      </c>
      <c r="BA207" s="99">
        <f>IF(AY207=2,#REF!,0)</f>
        <v>0</v>
      </c>
      <c r="BB207" s="99">
        <f>IF(AY207=3,#REF!,0)</f>
        <v>0</v>
      </c>
      <c r="BC207" s="99">
        <f>IF(AY207=4,#REF!,0)</f>
        <v>0</v>
      </c>
      <c r="BD207" s="99">
        <f>IF(AY207=5,#REF!,0)</f>
        <v>0</v>
      </c>
      <c r="BZ207" s="122">
        <v>1</v>
      </c>
      <c r="CA207" s="122">
        <v>1</v>
      </c>
      <c r="CY207" s="99">
        <v>0</v>
      </c>
    </row>
    <row r="208" spans="11:103">
      <c r="N208" s="116">
        <v>2</v>
      </c>
      <c r="Z208" s="99">
        <v>1</v>
      </c>
      <c r="AA208" s="99">
        <v>1</v>
      </c>
      <c r="AB208" s="99">
        <v>1</v>
      </c>
      <c r="AY208" s="99">
        <v>1</v>
      </c>
      <c r="AZ208" s="99" t="e">
        <f>IF(AY208=1,#REF!,0)</f>
        <v>#REF!</v>
      </c>
      <c r="BA208" s="99">
        <f>IF(AY208=2,#REF!,0)</f>
        <v>0</v>
      </c>
      <c r="BB208" s="99">
        <f>IF(AY208=3,#REF!,0)</f>
        <v>0</v>
      </c>
      <c r="BC208" s="99">
        <f>IF(AY208=4,#REF!,0)</f>
        <v>0</v>
      </c>
      <c r="BD208" s="99">
        <f>IF(AY208=5,#REF!,0)</f>
        <v>0</v>
      </c>
      <c r="BZ208" s="122">
        <v>1</v>
      </c>
      <c r="CA208" s="122">
        <v>1</v>
      </c>
      <c r="CY208" s="99">
        <v>2.1900000000000001E-3</v>
      </c>
    </row>
    <row r="209" spans="7:103">
      <c r="L209" s="124" t="s">
        <v>165</v>
      </c>
      <c r="N209" s="116"/>
    </row>
    <row r="210" spans="7:103">
      <c r="N210" s="116">
        <v>2</v>
      </c>
      <c r="Z210" s="99">
        <v>12</v>
      </c>
      <c r="AA210" s="99">
        <v>0</v>
      </c>
      <c r="AB210" s="99">
        <v>205</v>
      </c>
      <c r="AY210" s="99">
        <v>1</v>
      </c>
      <c r="AZ210" s="99" t="e">
        <f>IF(AY210=1,#REF!,0)</f>
        <v>#REF!</v>
      </c>
      <c r="BA210" s="99">
        <f>IF(AY210=2,#REF!,0)</f>
        <v>0</v>
      </c>
      <c r="BB210" s="99">
        <f>IF(AY210=3,#REF!,0)</f>
        <v>0</v>
      </c>
      <c r="BC210" s="99">
        <f>IF(AY210=4,#REF!,0)</f>
        <v>0</v>
      </c>
      <c r="BD210" s="99">
        <f>IF(AY210=5,#REF!,0)</f>
        <v>0</v>
      </c>
      <c r="BZ210" s="122">
        <v>12</v>
      </c>
      <c r="CA210" s="122">
        <v>0</v>
      </c>
      <c r="CY210" s="99">
        <v>0</v>
      </c>
    </row>
    <row r="211" spans="7:103">
      <c r="N211" s="116">
        <v>2</v>
      </c>
      <c r="Z211" s="99">
        <v>12</v>
      </c>
      <c r="AA211" s="99">
        <v>0</v>
      </c>
      <c r="AB211" s="99">
        <v>223</v>
      </c>
      <c r="AY211" s="99">
        <v>1</v>
      </c>
      <c r="AZ211" s="99" t="e">
        <f>IF(AY211=1,#REF!,0)</f>
        <v>#REF!</v>
      </c>
      <c r="BA211" s="99">
        <f>IF(AY211=2,#REF!,0)</f>
        <v>0</v>
      </c>
      <c r="BB211" s="99">
        <f>IF(AY211=3,#REF!,0)</f>
        <v>0</v>
      </c>
      <c r="BC211" s="99">
        <f>IF(AY211=4,#REF!,0)</f>
        <v>0</v>
      </c>
      <c r="BD211" s="99">
        <f>IF(AY211=5,#REF!,0)</f>
        <v>0</v>
      </c>
      <c r="BZ211" s="122">
        <v>12</v>
      </c>
      <c r="CA211" s="122">
        <v>0</v>
      </c>
      <c r="CY211" s="99">
        <v>0</v>
      </c>
    </row>
    <row r="212" spans="7:103">
      <c r="N212" s="116">
        <v>2</v>
      </c>
      <c r="Z212" s="99">
        <v>12</v>
      </c>
      <c r="AA212" s="99">
        <v>0</v>
      </c>
      <c r="AB212" s="99">
        <v>248</v>
      </c>
      <c r="AY212" s="99">
        <v>1</v>
      </c>
      <c r="AZ212" s="99" t="e">
        <f>IF(AY212=1,#REF!,0)</f>
        <v>#REF!</v>
      </c>
      <c r="BA212" s="99">
        <f>IF(AY212=2,#REF!,0)</f>
        <v>0</v>
      </c>
      <c r="BB212" s="99">
        <f>IF(AY212=3,#REF!,0)</f>
        <v>0</v>
      </c>
      <c r="BC212" s="99">
        <f>IF(AY212=4,#REF!,0)</f>
        <v>0</v>
      </c>
      <c r="BD212" s="99">
        <f>IF(AY212=5,#REF!,0)</f>
        <v>0</v>
      </c>
      <c r="BZ212" s="122">
        <v>12</v>
      </c>
      <c r="CA212" s="122">
        <v>0</v>
      </c>
      <c r="CY212" s="99">
        <v>0</v>
      </c>
    </row>
    <row r="213" spans="7:103">
      <c r="N213" s="116">
        <v>4</v>
      </c>
      <c r="AZ213" s="128" t="e">
        <f>SUM(AZ185:AZ212)</f>
        <v>#REF!</v>
      </c>
      <c r="BA213" s="128">
        <f>SUM(BA185:BA212)</f>
        <v>0</v>
      </c>
      <c r="BB213" s="128">
        <f>SUM(BB185:BB212)</f>
        <v>0</v>
      </c>
      <c r="BC213" s="128">
        <f>SUM(BC185:BC212)</f>
        <v>0</v>
      </c>
      <c r="BD213" s="128">
        <f>SUM(BD185:BD212)</f>
        <v>0</v>
      </c>
    </row>
    <row r="214" spans="7:103">
      <c r="G214" s="115"/>
      <c r="H214" s="115"/>
      <c r="N214" s="116">
        <v>1</v>
      </c>
    </row>
    <row r="215" spans="7:103">
      <c r="N215" s="116">
        <v>2</v>
      </c>
      <c r="Z215" s="99">
        <v>1</v>
      </c>
      <c r="AA215" s="99">
        <v>1</v>
      </c>
      <c r="AB215" s="99">
        <v>1</v>
      </c>
      <c r="AY215" s="99">
        <v>1</v>
      </c>
      <c r="AZ215" s="99" t="e">
        <f>IF(AY215=1,#REF!,0)</f>
        <v>#REF!</v>
      </c>
      <c r="BA215" s="99">
        <f>IF(AY215=2,#REF!,0)</f>
        <v>0</v>
      </c>
      <c r="BB215" s="99">
        <f>IF(AY215=3,#REF!,0)</f>
        <v>0</v>
      </c>
      <c r="BC215" s="99">
        <f>IF(AY215=4,#REF!,0)</f>
        <v>0</v>
      </c>
      <c r="BD215" s="99">
        <f>IF(AY215=5,#REF!,0)</f>
        <v>0</v>
      </c>
      <c r="BZ215" s="122">
        <v>1</v>
      </c>
      <c r="CA215" s="122">
        <v>1</v>
      </c>
      <c r="CY215" s="99">
        <v>0</v>
      </c>
    </row>
    <row r="216" spans="7:103">
      <c r="L216" s="124" t="s">
        <v>166</v>
      </c>
      <c r="N216" s="116"/>
    </row>
    <row r="217" spans="7:103">
      <c r="N217" s="116">
        <v>2</v>
      </c>
      <c r="Z217" s="99">
        <v>1</v>
      </c>
      <c r="AA217" s="99">
        <v>1</v>
      </c>
      <c r="AB217" s="99">
        <v>1</v>
      </c>
      <c r="AY217" s="99">
        <v>1</v>
      </c>
      <c r="AZ217" s="99" t="e">
        <f>IF(AY217=1,#REF!,0)</f>
        <v>#REF!</v>
      </c>
      <c r="BA217" s="99">
        <f>IF(AY217=2,#REF!,0)</f>
        <v>0</v>
      </c>
      <c r="BB217" s="99">
        <f>IF(AY217=3,#REF!,0)</f>
        <v>0</v>
      </c>
      <c r="BC217" s="99">
        <f>IF(AY217=4,#REF!,0)</f>
        <v>0</v>
      </c>
      <c r="BD217" s="99">
        <f>IF(AY217=5,#REF!,0)</f>
        <v>0</v>
      </c>
      <c r="BZ217" s="122">
        <v>1</v>
      </c>
      <c r="CA217" s="122">
        <v>1</v>
      </c>
      <c r="CY217" s="99">
        <v>0</v>
      </c>
    </row>
    <row r="218" spans="7:103">
      <c r="L218" s="124" t="s">
        <v>167</v>
      </c>
      <c r="N218" s="116"/>
    </row>
    <row r="219" spans="7:103">
      <c r="L219" s="124" t="s">
        <v>168</v>
      </c>
      <c r="N219" s="116"/>
    </row>
    <row r="220" spans="7:103">
      <c r="L220" s="124" t="s">
        <v>169</v>
      </c>
      <c r="N220" s="116"/>
    </row>
    <row r="221" spans="7:103">
      <c r="L221" s="124" t="s">
        <v>170</v>
      </c>
      <c r="N221" s="116"/>
    </row>
    <row r="222" spans="7:103">
      <c r="L222" s="124" t="s">
        <v>171</v>
      </c>
      <c r="N222" s="116"/>
    </row>
    <row r="223" spans="7:103">
      <c r="L223" s="124" t="s">
        <v>172</v>
      </c>
      <c r="N223" s="116"/>
    </row>
    <row r="224" spans="7:103">
      <c r="L224" s="124" t="s">
        <v>173</v>
      </c>
      <c r="N224" s="116"/>
    </row>
    <row r="225" spans="7:103">
      <c r="L225" s="124" t="s">
        <v>174</v>
      </c>
      <c r="N225" s="116"/>
    </row>
    <row r="226" spans="7:103">
      <c r="N226" s="116">
        <v>4</v>
      </c>
      <c r="AZ226" s="128" t="e">
        <f>SUM(AZ214:AZ225)</f>
        <v>#REF!</v>
      </c>
      <c r="BA226" s="128">
        <f>SUM(BA214:BA225)</f>
        <v>0</v>
      </c>
      <c r="BB226" s="128">
        <f>SUM(BB214:BB225)</f>
        <v>0</v>
      </c>
      <c r="BC226" s="128">
        <f>SUM(BC214:BC225)</f>
        <v>0</v>
      </c>
      <c r="BD226" s="128">
        <f>SUM(BD214:BD225)</f>
        <v>0</v>
      </c>
    </row>
    <row r="227" spans="7:103">
      <c r="G227" s="115"/>
      <c r="H227" s="115"/>
      <c r="N227" s="116">
        <v>1</v>
      </c>
    </row>
    <row r="228" spans="7:103">
      <c r="N228" s="116">
        <v>2</v>
      </c>
      <c r="Z228" s="99">
        <v>7</v>
      </c>
      <c r="AA228" s="99">
        <v>1</v>
      </c>
      <c r="AB228" s="99">
        <v>2</v>
      </c>
      <c r="AY228" s="99">
        <v>1</v>
      </c>
      <c r="AZ228" s="99" t="e">
        <f>IF(AY228=1,#REF!,0)</f>
        <v>#REF!</v>
      </c>
      <c r="BA228" s="99">
        <f>IF(AY228=2,#REF!,0)</f>
        <v>0</v>
      </c>
      <c r="BB228" s="99">
        <f>IF(AY228=3,#REF!,0)</f>
        <v>0</v>
      </c>
      <c r="BC228" s="99">
        <f>IF(AY228=4,#REF!,0)</f>
        <v>0</v>
      </c>
      <c r="BD228" s="99">
        <f>IF(AY228=5,#REF!,0)</f>
        <v>0</v>
      </c>
      <c r="BZ228" s="122">
        <v>7</v>
      </c>
      <c r="CA228" s="122">
        <v>1</v>
      </c>
      <c r="CY228" s="99">
        <v>0</v>
      </c>
    </row>
    <row r="229" spans="7:103">
      <c r="N229" s="116">
        <v>4</v>
      </c>
      <c r="AZ229" s="128" t="e">
        <f>SUM(AZ227:AZ228)</f>
        <v>#REF!</v>
      </c>
      <c r="BA229" s="128">
        <f>SUM(BA227:BA228)</f>
        <v>0</v>
      </c>
      <c r="BB229" s="128">
        <f>SUM(BB227:BB228)</f>
        <v>0</v>
      </c>
      <c r="BC229" s="128">
        <f>SUM(BC227:BC228)</f>
        <v>0</v>
      </c>
      <c r="BD229" s="128">
        <f>SUM(BD227:BD228)</f>
        <v>0</v>
      </c>
    </row>
    <row r="230" spans="7:103">
      <c r="G230" s="115"/>
      <c r="H230" s="115"/>
      <c r="N230" s="116">
        <v>1</v>
      </c>
    </row>
    <row r="231" spans="7:103">
      <c r="N231" s="116">
        <v>2</v>
      </c>
      <c r="Z231" s="99">
        <v>1</v>
      </c>
      <c r="AA231" s="99">
        <v>7</v>
      </c>
      <c r="AB231" s="99">
        <v>7</v>
      </c>
      <c r="AY231" s="99">
        <v>2</v>
      </c>
      <c r="AZ231" s="99">
        <f>IF(AY231=1,#REF!,0)</f>
        <v>0</v>
      </c>
      <c r="BA231" s="99" t="e">
        <f>IF(AY231=2,#REF!,0)</f>
        <v>#REF!</v>
      </c>
      <c r="BB231" s="99">
        <f>IF(AY231=3,#REF!,0)</f>
        <v>0</v>
      </c>
      <c r="BC231" s="99">
        <f>IF(AY231=4,#REF!,0)</f>
        <v>0</v>
      </c>
      <c r="BD231" s="99">
        <f>IF(AY231=5,#REF!,0)</f>
        <v>0</v>
      </c>
      <c r="BZ231" s="122">
        <v>1</v>
      </c>
      <c r="CA231" s="122">
        <v>7</v>
      </c>
      <c r="CY231" s="99">
        <v>3.3E-4</v>
      </c>
    </row>
    <row r="232" spans="7:103">
      <c r="L232" s="124" t="s">
        <v>134</v>
      </c>
      <c r="N232" s="116"/>
    </row>
    <row r="233" spans="7:103">
      <c r="N233" s="116">
        <v>2</v>
      </c>
      <c r="Z233" s="99">
        <v>1</v>
      </c>
      <c r="AA233" s="99">
        <v>0</v>
      </c>
      <c r="AB233" s="99">
        <v>0</v>
      </c>
      <c r="AY233" s="99">
        <v>2</v>
      </c>
      <c r="AZ233" s="99">
        <f>IF(AY233=1,#REF!,0)</f>
        <v>0</v>
      </c>
      <c r="BA233" s="99" t="e">
        <f>IF(AY233=2,#REF!,0)</f>
        <v>#REF!</v>
      </c>
      <c r="BB233" s="99">
        <f>IF(AY233=3,#REF!,0)</f>
        <v>0</v>
      </c>
      <c r="BC233" s="99">
        <f>IF(AY233=4,#REF!,0)</f>
        <v>0</v>
      </c>
      <c r="BD233" s="99">
        <f>IF(AY233=5,#REF!,0)</f>
        <v>0</v>
      </c>
      <c r="BZ233" s="122">
        <v>1</v>
      </c>
      <c r="CA233" s="122">
        <v>0</v>
      </c>
      <c r="CY233" s="99">
        <v>5.9199999999999999E-3</v>
      </c>
    </row>
    <row r="234" spans="7:103">
      <c r="L234" s="124" t="s">
        <v>175</v>
      </c>
      <c r="N234" s="116"/>
    </row>
    <row r="235" spans="7:103">
      <c r="L235" s="124" t="s">
        <v>71</v>
      </c>
      <c r="N235" s="116"/>
    </row>
    <row r="236" spans="7:103">
      <c r="L236" s="124" t="s">
        <v>72</v>
      </c>
      <c r="N236" s="116"/>
    </row>
    <row r="237" spans="7:103">
      <c r="L237" s="124" t="s">
        <v>73</v>
      </c>
      <c r="N237" s="116"/>
    </row>
    <row r="238" spans="7:103">
      <c r="L238" s="124" t="s">
        <v>74</v>
      </c>
      <c r="N238" s="116"/>
    </row>
    <row r="239" spans="7:103">
      <c r="L239" s="124" t="s">
        <v>129</v>
      </c>
      <c r="N239" s="116"/>
    </row>
    <row r="240" spans="7:103">
      <c r="L240" s="124" t="s">
        <v>130</v>
      </c>
      <c r="N240" s="116"/>
    </row>
    <row r="241" spans="12:103">
      <c r="L241" s="124" t="s">
        <v>131</v>
      </c>
      <c r="N241" s="116"/>
    </row>
    <row r="242" spans="12:103">
      <c r="L242" s="124" t="s">
        <v>75</v>
      </c>
      <c r="N242" s="116"/>
    </row>
    <row r="243" spans="12:103">
      <c r="L243" s="124" t="s">
        <v>76</v>
      </c>
      <c r="N243" s="116"/>
    </row>
    <row r="244" spans="12:103">
      <c r="L244" s="124" t="s">
        <v>100</v>
      </c>
      <c r="N244" s="116"/>
    </row>
    <row r="245" spans="12:103">
      <c r="N245" s="116">
        <v>2</v>
      </c>
      <c r="Z245" s="99">
        <v>1</v>
      </c>
      <c r="AA245" s="99">
        <v>7</v>
      </c>
      <c r="AB245" s="99">
        <v>7</v>
      </c>
      <c r="AY245" s="99">
        <v>2</v>
      </c>
      <c r="AZ245" s="99">
        <f>IF(AY245=1,#REF!,0)</f>
        <v>0</v>
      </c>
      <c r="BA245" s="99" t="e">
        <f>IF(AY245=2,#REF!,0)</f>
        <v>#REF!</v>
      </c>
      <c r="BB245" s="99">
        <f>IF(AY245=3,#REF!,0)</f>
        <v>0</v>
      </c>
      <c r="BC245" s="99">
        <f>IF(AY245=4,#REF!,0)</f>
        <v>0</v>
      </c>
      <c r="BD245" s="99">
        <f>IF(AY245=5,#REF!,0)</f>
        <v>0</v>
      </c>
      <c r="BZ245" s="122">
        <v>1</v>
      </c>
      <c r="CA245" s="122">
        <v>7</v>
      </c>
      <c r="CY245" s="99">
        <v>5.5900000000000004E-3</v>
      </c>
    </row>
    <row r="246" spans="12:103">
      <c r="L246" s="124" t="s">
        <v>176</v>
      </c>
      <c r="N246" s="116"/>
    </row>
    <row r="247" spans="12:103">
      <c r="N247" s="116">
        <v>2</v>
      </c>
      <c r="Z247" s="99">
        <v>1</v>
      </c>
      <c r="AA247" s="99">
        <v>7</v>
      </c>
      <c r="AB247" s="99">
        <v>7</v>
      </c>
      <c r="AY247" s="99">
        <v>2</v>
      </c>
      <c r="AZ247" s="99">
        <f>IF(AY247=1,#REF!,0)</f>
        <v>0</v>
      </c>
      <c r="BA247" s="99" t="e">
        <f>IF(AY247=2,#REF!,0)</f>
        <v>#REF!</v>
      </c>
      <c r="BB247" s="99">
        <f>IF(AY247=3,#REF!,0)</f>
        <v>0</v>
      </c>
      <c r="BC247" s="99">
        <f>IF(AY247=4,#REF!,0)</f>
        <v>0</v>
      </c>
      <c r="BD247" s="99">
        <f>IF(AY247=5,#REF!,0)</f>
        <v>0</v>
      </c>
      <c r="BZ247" s="122">
        <v>1</v>
      </c>
      <c r="CA247" s="122">
        <v>7</v>
      </c>
      <c r="CY247" s="99">
        <v>3.2000000000000003E-4</v>
      </c>
    </row>
    <row r="248" spans="12:103">
      <c r="L248" s="124" t="s">
        <v>126</v>
      </c>
      <c r="N248" s="116"/>
    </row>
    <row r="249" spans="12:103">
      <c r="N249" s="116">
        <v>2</v>
      </c>
      <c r="Z249" s="99">
        <v>2</v>
      </c>
      <c r="AA249" s="99">
        <v>7</v>
      </c>
      <c r="AB249" s="99">
        <v>7</v>
      </c>
      <c r="AY249" s="99">
        <v>2</v>
      </c>
      <c r="AZ249" s="99">
        <f>IF(AY249=1,#REF!,0)</f>
        <v>0</v>
      </c>
      <c r="BA249" s="99" t="e">
        <f>IF(AY249=2,#REF!,0)</f>
        <v>#REF!</v>
      </c>
      <c r="BB249" s="99">
        <f>IF(AY249=3,#REF!,0)</f>
        <v>0</v>
      </c>
      <c r="BC249" s="99">
        <f>IF(AY249=4,#REF!,0)</f>
        <v>0</v>
      </c>
      <c r="BD249" s="99">
        <f>IF(AY249=5,#REF!,0)</f>
        <v>0</v>
      </c>
      <c r="BZ249" s="122">
        <v>2</v>
      </c>
      <c r="CA249" s="122">
        <v>7</v>
      </c>
      <c r="CY249" s="99">
        <v>3.7799999999999999E-3</v>
      </c>
    </row>
    <row r="250" spans="12:103">
      <c r="L250" s="124" t="s">
        <v>177</v>
      </c>
      <c r="N250" s="116"/>
    </row>
    <row r="251" spans="12:103">
      <c r="L251" s="124" t="s">
        <v>77</v>
      </c>
      <c r="N251" s="116"/>
    </row>
    <row r="252" spans="12:103">
      <c r="L252" s="124" t="s">
        <v>78</v>
      </c>
      <c r="N252" s="116"/>
    </row>
    <row r="253" spans="12:103">
      <c r="L253" s="124" t="s">
        <v>79</v>
      </c>
      <c r="N253" s="116"/>
    </row>
    <row r="254" spans="12:103">
      <c r="L254" s="124" t="s">
        <v>80</v>
      </c>
      <c r="N254" s="116"/>
    </row>
    <row r="255" spans="12:103">
      <c r="L255" s="124" t="s">
        <v>178</v>
      </c>
      <c r="N255" s="116"/>
    </row>
    <row r="256" spans="12:103">
      <c r="N256" s="116">
        <v>2</v>
      </c>
      <c r="Z256" s="99">
        <v>7</v>
      </c>
      <c r="AA256" s="99">
        <v>1002</v>
      </c>
      <c r="AB256" s="99">
        <v>5</v>
      </c>
      <c r="AY256" s="99">
        <v>2</v>
      </c>
      <c r="AZ256" s="99">
        <f>IF(AY256=1,#REF!,0)</f>
        <v>0</v>
      </c>
      <c r="BA256" s="99" t="e">
        <f>IF(AY256=2,#REF!,0)</f>
        <v>#REF!</v>
      </c>
      <c r="BB256" s="99">
        <f>IF(AY256=3,#REF!,0)</f>
        <v>0</v>
      </c>
      <c r="BC256" s="99">
        <f>IF(AY256=4,#REF!,0)</f>
        <v>0</v>
      </c>
      <c r="BD256" s="99">
        <f>IF(AY256=5,#REF!,0)</f>
        <v>0</v>
      </c>
      <c r="BZ256" s="122">
        <v>7</v>
      </c>
      <c r="CA256" s="122">
        <v>1002</v>
      </c>
      <c r="CY256" s="99">
        <v>0</v>
      </c>
    </row>
    <row r="257" spans="7:103">
      <c r="N257" s="116">
        <v>4</v>
      </c>
      <c r="AZ257" s="128">
        <f>SUM(AZ230:AZ256)</f>
        <v>0</v>
      </c>
      <c r="BA257" s="128" t="e">
        <f>SUM(BA230:BA256)</f>
        <v>#REF!</v>
      </c>
      <c r="BB257" s="128">
        <f>SUM(BB230:BB256)</f>
        <v>0</v>
      </c>
      <c r="BC257" s="128">
        <f>SUM(BC230:BC256)</f>
        <v>0</v>
      </c>
      <c r="BD257" s="128">
        <f>SUM(BD230:BD256)</f>
        <v>0</v>
      </c>
    </row>
    <row r="258" spans="7:103">
      <c r="G258" s="115"/>
      <c r="H258" s="115"/>
      <c r="N258" s="116">
        <v>1</v>
      </c>
    </row>
    <row r="259" spans="7:103">
      <c r="N259" s="116">
        <v>2</v>
      </c>
      <c r="Z259" s="99">
        <v>1</v>
      </c>
      <c r="AA259" s="99">
        <v>7</v>
      </c>
      <c r="AB259" s="99">
        <v>7</v>
      </c>
      <c r="AY259" s="99">
        <v>2</v>
      </c>
      <c r="AZ259" s="99">
        <f>IF(AY259=1,#REF!,0)</f>
        <v>0</v>
      </c>
      <c r="BA259" s="99" t="e">
        <f>IF(AY259=2,#REF!,0)</f>
        <v>#REF!</v>
      </c>
      <c r="BB259" s="99">
        <f>IF(AY259=3,#REF!,0)</f>
        <v>0</v>
      </c>
      <c r="BC259" s="99">
        <f>IF(AY259=4,#REF!,0)</f>
        <v>0</v>
      </c>
      <c r="BD259" s="99">
        <f>IF(AY259=5,#REF!,0)</f>
        <v>0</v>
      </c>
      <c r="BZ259" s="122">
        <v>1</v>
      </c>
      <c r="CA259" s="122">
        <v>7</v>
      </c>
      <c r="CY259" s="99">
        <v>3.2599999999999999E-3</v>
      </c>
    </row>
    <row r="260" spans="7:103">
      <c r="N260" s="116">
        <v>2</v>
      </c>
      <c r="Z260" s="99">
        <v>1</v>
      </c>
      <c r="AA260" s="99">
        <v>7</v>
      </c>
      <c r="AB260" s="99">
        <v>7</v>
      </c>
      <c r="AY260" s="99">
        <v>2</v>
      </c>
      <c r="AZ260" s="99">
        <f>IF(AY260=1,#REF!,0)</f>
        <v>0</v>
      </c>
      <c r="BA260" s="99" t="e">
        <f>IF(AY260=2,#REF!,0)</f>
        <v>#REF!</v>
      </c>
      <c r="BB260" s="99">
        <f>IF(AY260=3,#REF!,0)</f>
        <v>0</v>
      </c>
      <c r="BC260" s="99">
        <f>IF(AY260=4,#REF!,0)</f>
        <v>0</v>
      </c>
      <c r="BD260" s="99">
        <f>IF(AY260=5,#REF!,0)</f>
        <v>0</v>
      </c>
      <c r="BZ260" s="122">
        <v>1</v>
      </c>
      <c r="CA260" s="122">
        <v>7</v>
      </c>
      <c r="CY260" s="99">
        <v>3.0000000000000001E-5</v>
      </c>
    </row>
    <row r="261" spans="7:103">
      <c r="L261" s="124" t="s">
        <v>179</v>
      </c>
      <c r="N261" s="116"/>
    </row>
    <row r="262" spans="7:103">
      <c r="N262" s="116">
        <v>2</v>
      </c>
      <c r="Z262" s="99">
        <v>1</v>
      </c>
      <c r="AA262" s="99">
        <v>7</v>
      </c>
      <c r="AB262" s="99">
        <v>7</v>
      </c>
      <c r="AY262" s="99">
        <v>2</v>
      </c>
      <c r="AZ262" s="99">
        <f>IF(AY262=1,#REF!,0)</f>
        <v>0</v>
      </c>
      <c r="BA262" s="99" t="e">
        <f>IF(AY262=2,#REF!,0)</f>
        <v>#REF!</v>
      </c>
      <c r="BB262" s="99">
        <f>IF(AY262=3,#REF!,0)</f>
        <v>0</v>
      </c>
      <c r="BC262" s="99">
        <f>IF(AY262=4,#REF!,0)</f>
        <v>0</v>
      </c>
      <c r="BD262" s="99">
        <f>IF(AY262=5,#REF!,0)</f>
        <v>0</v>
      </c>
      <c r="BZ262" s="122">
        <v>1</v>
      </c>
      <c r="CA262" s="122">
        <v>7</v>
      </c>
      <c r="CY262" s="99">
        <v>0</v>
      </c>
    </row>
    <row r="263" spans="7:103">
      <c r="N263" s="116">
        <v>2</v>
      </c>
      <c r="Z263" s="99">
        <v>3</v>
      </c>
      <c r="AA263" s="99">
        <v>7</v>
      </c>
      <c r="AB263" s="99">
        <v>283220023</v>
      </c>
      <c r="AY263" s="99">
        <v>2</v>
      </c>
      <c r="AZ263" s="99">
        <f>IF(AY263=1,#REF!,0)</f>
        <v>0</v>
      </c>
      <c r="BA263" s="99" t="e">
        <f>IF(AY263=2,#REF!,0)</f>
        <v>#REF!</v>
      </c>
      <c r="BB263" s="99">
        <f>IF(AY263=3,#REF!,0)</f>
        <v>0</v>
      </c>
      <c r="BC263" s="99">
        <f>IF(AY263=4,#REF!,0)</f>
        <v>0</v>
      </c>
      <c r="BD263" s="99">
        <f>IF(AY263=5,#REF!,0)</f>
        <v>0</v>
      </c>
      <c r="BZ263" s="122">
        <v>3</v>
      </c>
      <c r="CA263" s="122">
        <v>7</v>
      </c>
      <c r="CY263" s="99">
        <v>2.15E-3</v>
      </c>
    </row>
    <row r="264" spans="7:103">
      <c r="L264" s="124" t="s">
        <v>180</v>
      </c>
      <c r="N264" s="116"/>
    </row>
    <row r="265" spans="7:103">
      <c r="N265" s="116">
        <v>2</v>
      </c>
      <c r="Z265" s="99">
        <v>7</v>
      </c>
      <c r="AA265" s="99">
        <v>1002</v>
      </c>
      <c r="AB265" s="99">
        <v>5</v>
      </c>
      <c r="AY265" s="99">
        <v>2</v>
      </c>
      <c r="AZ265" s="99">
        <f>IF(AY265=1,#REF!,0)</f>
        <v>0</v>
      </c>
      <c r="BA265" s="99" t="e">
        <f>IF(AY265=2,#REF!,0)</f>
        <v>#REF!</v>
      </c>
      <c r="BB265" s="99">
        <f>IF(AY265=3,#REF!,0)</f>
        <v>0</v>
      </c>
      <c r="BC265" s="99">
        <f>IF(AY265=4,#REF!,0)</f>
        <v>0</v>
      </c>
      <c r="BD265" s="99">
        <f>IF(AY265=5,#REF!,0)</f>
        <v>0</v>
      </c>
      <c r="BZ265" s="122">
        <v>7</v>
      </c>
      <c r="CA265" s="122">
        <v>1002</v>
      </c>
      <c r="CY265" s="99">
        <v>0</v>
      </c>
    </row>
    <row r="266" spans="7:103">
      <c r="N266" s="116">
        <v>4</v>
      </c>
      <c r="AZ266" s="128">
        <f>SUM(AZ258:AZ265)</f>
        <v>0</v>
      </c>
      <c r="BA266" s="128" t="e">
        <f>SUM(BA258:BA265)</f>
        <v>#REF!</v>
      </c>
      <c r="BB266" s="128">
        <f>SUM(BB258:BB265)</f>
        <v>0</v>
      </c>
      <c r="BC266" s="128">
        <f>SUM(BC258:BC265)</f>
        <v>0</v>
      </c>
      <c r="BD266" s="128">
        <f>SUM(BD258:BD265)</f>
        <v>0</v>
      </c>
    </row>
    <row r="267" spans="7:103">
      <c r="G267" s="115"/>
      <c r="H267" s="115"/>
      <c r="N267" s="116">
        <v>1</v>
      </c>
    </row>
    <row r="268" spans="7:103">
      <c r="N268" s="116">
        <v>2</v>
      </c>
      <c r="Z268" s="99">
        <v>1</v>
      </c>
      <c r="AA268" s="99">
        <v>7</v>
      </c>
      <c r="AB268" s="99">
        <v>7</v>
      </c>
      <c r="AY268" s="99">
        <v>2</v>
      </c>
      <c r="AZ268" s="99">
        <f>IF(AY268=1,#REF!,0)</f>
        <v>0</v>
      </c>
      <c r="BA268" s="99" t="e">
        <f>IF(AY268=2,#REF!,0)</f>
        <v>#REF!</v>
      </c>
      <c r="BB268" s="99">
        <f>IF(AY268=3,#REF!,0)</f>
        <v>0</v>
      </c>
      <c r="BC268" s="99">
        <f>IF(AY268=4,#REF!,0)</f>
        <v>0</v>
      </c>
      <c r="BD268" s="99">
        <f>IF(AY268=5,#REF!,0)</f>
        <v>0</v>
      </c>
      <c r="BZ268" s="122">
        <v>1</v>
      </c>
      <c r="CA268" s="122">
        <v>7</v>
      </c>
      <c r="CY268" s="99">
        <v>2.3000000000000001E-4</v>
      </c>
    </row>
    <row r="269" spans="7:103">
      <c r="L269" s="137">
        <v>2382331</v>
      </c>
      <c r="N269" s="116"/>
    </row>
    <row r="270" spans="7:103">
      <c r="N270" s="116">
        <v>2</v>
      </c>
      <c r="Z270" s="99">
        <v>1</v>
      </c>
      <c r="AA270" s="99">
        <v>7</v>
      </c>
      <c r="AB270" s="99">
        <v>7</v>
      </c>
      <c r="AY270" s="99">
        <v>2</v>
      </c>
      <c r="AZ270" s="99">
        <f>IF(AY270=1,#REF!,0)</f>
        <v>0</v>
      </c>
      <c r="BA270" s="99" t="e">
        <f>IF(AY270=2,#REF!,0)</f>
        <v>#REF!</v>
      </c>
      <c r="BB270" s="99">
        <f>IF(AY270=3,#REF!,0)</f>
        <v>0</v>
      </c>
      <c r="BC270" s="99">
        <f>IF(AY270=4,#REF!,0)</f>
        <v>0</v>
      </c>
      <c r="BD270" s="99">
        <f>IF(AY270=5,#REF!,0)</f>
        <v>0</v>
      </c>
      <c r="BZ270" s="122">
        <v>1</v>
      </c>
      <c r="CA270" s="122">
        <v>7</v>
      </c>
      <c r="CY270" s="99">
        <v>1.4999999999999999E-4</v>
      </c>
    </row>
    <row r="271" spans="7:103">
      <c r="L271" s="124" t="s">
        <v>181</v>
      </c>
      <c r="N271" s="116"/>
    </row>
    <row r="272" spans="7:103">
      <c r="N272" s="116">
        <v>2</v>
      </c>
      <c r="Z272" s="99">
        <v>1</v>
      </c>
      <c r="AA272" s="99">
        <v>7</v>
      </c>
      <c r="AB272" s="99">
        <v>7</v>
      </c>
      <c r="AY272" s="99">
        <v>2</v>
      </c>
      <c r="AZ272" s="99">
        <f>IF(AY272=1,#REF!,0)</f>
        <v>0</v>
      </c>
      <c r="BA272" s="99" t="e">
        <f>IF(AY272=2,#REF!,0)</f>
        <v>#REF!</v>
      </c>
      <c r="BB272" s="99">
        <f>IF(AY272=3,#REF!,0)</f>
        <v>0</v>
      </c>
      <c r="BC272" s="99">
        <f>IF(AY272=4,#REF!,0)</f>
        <v>0</v>
      </c>
      <c r="BD272" s="99">
        <f>IF(AY272=5,#REF!,0)</f>
        <v>0</v>
      </c>
      <c r="BZ272" s="122">
        <v>1</v>
      </c>
      <c r="CA272" s="122">
        <v>7</v>
      </c>
      <c r="CY272" s="99">
        <v>0</v>
      </c>
    </row>
    <row r="273" spans="12:103">
      <c r="L273" s="124" t="s">
        <v>126</v>
      </c>
      <c r="N273" s="116"/>
    </row>
    <row r="274" spans="12:103">
      <c r="L274" s="124" t="s">
        <v>182</v>
      </c>
      <c r="N274" s="116"/>
    </row>
    <row r="275" spans="12:103">
      <c r="L275" s="124" t="s">
        <v>132</v>
      </c>
      <c r="N275" s="116"/>
    </row>
    <row r="276" spans="12:103">
      <c r="L276" s="124" t="s">
        <v>176</v>
      </c>
      <c r="N276" s="116"/>
    </row>
    <row r="277" spans="12:103">
      <c r="N277" s="116">
        <v>2</v>
      </c>
      <c r="Z277" s="99">
        <v>1</v>
      </c>
      <c r="AA277" s="99">
        <v>7</v>
      </c>
      <c r="AB277" s="99">
        <v>7</v>
      </c>
      <c r="AY277" s="99">
        <v>2</v>
      </c>
      <c r="AZ277" s="99">
        <f>IF(AY277=1,#REF!,0)</f>
        <v>0</v>
      </c>
      <c r="BA277" s="99" t="e">
        <f>IF(AY277=2,#REF!,0)</f>
        <v>#REF!</v>
      </c>
      <c r="BB277" s="99">
        <f>IF(AY277=3,#REF!,0)</f>
        <v>0</v>
      </c>
      <c r="BC277" s="99">
        <f>IF(AY277=4,#REF!,0)</f>
        <v>0</v>
      </c>
      <c r="BD277" s="99">
        <f>IF(AY277=5,#REF!,0)</f>
        <v>0</v>
      </c>
      <c r="BZ277" s="122">
        <v>1</v>
      </c>
      <c r="CA277" s="122">
        <v>7</v>
      </c>
      <c r="CY277" s="99">
        <v>3.0000000000000001E-3</v>
      </c>
    </row>
    <row r="278" spans="12:103">
      <c r="L278" s="124" t="s">
        <v>183</v>
      </c>
      <c r="N278" s="116"/>
    </row>
    <row r="279" spans="12:103">
      <c r="N279" s="116">
        <v>2</v>
      </c>
      <c r="Z279" s="99">
        <v>1</v>
      </c>
      <c r="AA279" s="99">
        <v>7</v>
      </c>
      <c r="AB279" s="99">
        <v>7</v>
      </c>
      <c r="AY279" s="99">
        <v>2</v>
      </c>
      <c r="AZ279" s="99">
        <f>IF(AY279=1,#REF!,0)</f>
        <v>0</v>
      </c>
      <c r="BA279" s="99" t="e">
        <f>IF(AY279=2,#REF!,0)</f>
        <v>#REF!</v>
      </c>
      <c r="BB279" s="99">
        <f>IF(AY279=3,#REF!,0)</f>
        <v>0</v>
      </c>
      <c r="BC279" s="99">
        <f>IF(AY279=4,#REF!,0)</f>
        <v>0</v>
      </c>
      <c r="BD279" s="99">
        <f>IF(AY279=5,#REF!,0)</f>
        <v>0</v>
      </c>
      <c r="BZ279" s="122">
        <v>1</v>
      </c>
      <c r="CA279" s="122">
        <v>7</v>
      </c>
      <c r="CY279" s="99">
        <v>3.3E-4</v>
      </c>
    </row>
    <row r="280" spans="12:103">
      <c r="L280" s="124" t="s">
        <v>134</v>
      </c>
      <c r="N280" s="116"/>
    </row>
    <row r="281" spans="12:103">
      <c r="N281" s="116">
        <v>2</v>
      </c>
      <c r="Z281" s="99">
        <v>1</v>
      </c>
      <c r="AA281" s="99">
        <v>7</v>
      </c>
      <c r="AB281" s="99">
        <v>7</v>
      </c>
      <c r="AY281" s="99">
        <v>2</v>
      </c>
      <c r="AZ281" s="99">
        <f>IF(AY281=1,#REF!,0)</f>
        <v>0</v>
      </c>
      <c r="BA281" s="99" t="e">
        <f>IF(AY281=2,#REF!,0)</f>
        <v>#REF!</v>
      </c>
      <c r="BB281" s="99">
        <f>IF(AY281=3,#REF!,0)</f>
        <v>0</v>
      </c>
      <c r="BC281" s="99">
        <f>IF(AY281=4,#REF!,0)</f>
        <v>0</v>
      </c>
      <c r="BD281" s="99">
        <f>IF(AY281=5,#REF!,0)</f>
        <v>0</v>
      </c>
      <c r="BZ281" s="122">
        <v>1</v>
      </c>
      <c r="CA281" s="122">
        <v>7</v>
      </c>
      <c r="CY281" s="99">
        <v>1.0000000000000001E-5</v>
      </c>
    </row>
    <row r="282" spans="12:103">
      <c r="L282" s="124" t="s">
        <v>132</v>
      </c>
      <c r="N282" s="116"/>
    </row>
    <row r="283" spans="12:103">
      <c r="N283" s="116">
        <v>2</v>
      </c>
      <c r="Z283" s="99">
        <v>12</v>
      </c>
      <c r="AA283" s="99">
        <v>0</v>
      </c>
      <c r="AB283" s="99">
        <v>209</v>
      </c>
      <c r="AY283" s="99">
        <v>2</v>
      </c>
      <c r="AZ283" s="99">
        <f>IF(AY283=1,#REF!,0)</f>
        <v>0</v>
      </c>
      <c r="BA283" s="99" t="e">
        <f>IF(AY283=2,#REF!,0)</f>
        <v>#REF!</v>
      </c>
      <c r="BB283" s="99">
        <f>IF(AY283=3,#REF!,0)</f>
        <v>0</v>
      </c>
      <c r="BC283" s="99">
        <f>IF(AY283=4,#REF!,0)</f>
        <v>0</v>
      </c>
      <c r="BD283" s="99">
        <f>IF(AY283=5,#REF!,0)</f>
        <v>0</v>
      </c>
      <c r="BZ283" s="122">
        <v>12</v>
      </c>
      <c r="CA283" s="122">
        <v>0</v>
      </c>
      <c r="CY283" s="99">
        <v>0</v>
      </c>
    </row>
    <row r="284" spans="12:103">
      <c r="L284" s="124" t="s">
        <v>175</v>
      </c>
      <c r="N284" s="116"/>
    </row>
    <row r="285" spans="12:103">
      <c r="L285" s="124" t="s">
        <v>184</v>
      </c>
      <c r="N285" s="116"/>
    </row>
    <row r="286" spans="12:103">
      <c r="L286" s="124" t="s">
        <v>185</v>
      </c>
      <c r="N286" s="116"/>
    </row>
    <row r="287" spans="12:103">
      <c r="L287" s="124" t="s">
        <v>186</v>
      </c>
      <c r="N287" s="116"/>
    </row>
    <row r="288" spans="12:103">
      <c r="L288" s="124" t="s">
        <v>187</v>
      </c>
      <c r="N288" s="116"/>
    </row>
    <row r="289" spans="12:103">
      <c r="L289" s="124" t="s">
        <v>188</v>
      </c>
      <c r="N289" s="116"/>
    </row>
    <row r="290" spans="12:103">
      <c r="L290" s="124" t="s">
        <v>189</v>
      </c>
      <c r="N290" s="116"/>
    </row>
    <row r="291" spans="12:103">
      <c r="L291" s="124" t="s">
        <v>190</v>
      </c>
      <c r="N291" s="116"/>
    </row>
    <row r="292" spans="12:103">
      <c r="L292" s="124" t="s">
        <v>191</v>
      </c>
      <c r="N292" s="116"/>
    </row>
    <row r="293" spans="12:103">
      <c r="L293" s="124" t="s">
        <v>192</v>
      </c>
      <c r="N293" s="116"/>
    </row>
    <row r="294" spans="12:103">
      <c r="L294" s="124" t="s">
        <v>100</v>
      </c>
      <c r="N294" s="116"/>
    </row>
    <row r="295" spans="12:103">
      <c r="N295" s="116">
        <v>2</v>
      </c>
      <c r="Z295" s="99">
        <v>3</v>
      </c>
      <c r="AA295" s="99">
        <v>7</v>
      </c>
      <c r="AB295" s="99">
        <v>28375704</v>
      </c>
      <c r="AY295" s="99">
        <v>2</v>
      </c>
      <c r="AZ295" s="99">
        <f>IF(AY295=1,#REF!,0)</f>
        <v>0</v>
      </c>
      <c r="BA295" s="99" t="e">
        <f>IF(AY295=2,#REF!,0)</f>
        <v>#REF!</v>
      </c>
      <c r="BB295" s="99">
        <f>IF(AY295=3,#REF!,0)</f>
        <v>0</v>
      </c>
      <c r="BC295" s="99">
        <f>IF(AY295=4,#REF!,0)</f>
        <v>0</v>
      </c>
      <c r="BD295" s="99">
        <f>IF(AY295=5,#REF!,0)</f>
        <v>0</v>
      </c>
      <c r="BZ295" s="122">
        <v>3</v>
      </c>
      <c r="CA295" s="122">
        <v>7</v>
      </c>
      <c r="CY295" s="99">
        <v>0.02</v>
      </c>
    </row>
    <row r="296" spans="12:103">
      <c r="L296" s="124" t="s">
        <v>193</v>
      </c>
      <c r="N296" s="116"/>
    </row>
    <row r="297" spans="12:103">
      <c r="N297" s="116">
        <v>2</v>
      </c>
      <c r="Z297" s="99">
        <v>3</v>
      </c>
      <c r="AA297" s="99">
        <v>7</v>
      </c>
      <c r="AB297" s="99">
        <v>28375972</v>
      </c>
      <c r="AY297" s="99">
        <v>2</v>
      </c>
      <c r="AZ297" s="99">
        <f>IF(AY297=1,#REF!,0)</f>
        <v>0</v>
      </c>
      <c r="BA297" s="99" t="e">
        <f>IF(AY297=2,#REF!,0)</f>
        <v>#REF!</v>
      </c>
      <c r="BB297" s="99">
        <f>IF(AY297=3,#REF!,0)</f>
        <v>0</v>
      </c>
      <c r="BC297" s="99">
        <f>IF(AY297=4,#REF!,0)</f>
        <v>0</v>
      </c>
      <c r="BD297" s="99">
        <f>IF(AY297=5,#REF!,0)</f>
        <v>0</v>
      </c>
      <c r="BZ297" s="122">
        <v>3</v>
      </c>
      <c r="CA297" s="122">
        <v>7</v>
      </c>
      <c r="CY297" s="99">
        <v>2.5000000000000001E-2</v>
      </c>
    </row>
    <row r="298" spans="12:103">
      <c r="L298" s="124" t="s">
        <v>194</v>
      </c>
      <c r="N298" s="116"/>
    </row>
    <row r="299" spans="12:103">
      <c r="N299" s="116">
        <v>2</v>
      </c>
      <c r="Z299" s="99">
        <v>3</v>
      </c>
      <c r="AA299" s="99">
        <v>7</v>
      </c>
      <c r="AB299" s="99">
        <v>28376557</v>
      </c>
      <c r="AY299" s="99">
        <v>2</v>
      </c>
      <c r="AZ299" s="99">
        <f>IF(AY299=1,#REF!,0)</f>
        <v>0</v>
      </c>
      <c r="BA299" s="99" t="e">
        <f>IF(AY299=2,#REF!,0)</f>
        <v>#REF!</v>
      </c>
      <c r="BB299" s="99">
        <f>IF(AY299=3,#REF!,0)</f>
        <v>0</v>
      </c>
      <c r="BC299" s="99">
        <f>IF(AY299=4,#REF!,0)</f>
        <v>0</v>
      </c>
      <c r="BD299" s="99">
        <f>IF(AY299=5,#REF!,0)</f>
        <v>0</v>
      </c>
      <c r="BZ299" s="122">
        <v>3</v>
      </c>
      <c r="CA299" s="122">
        <v>7</v>
      </c>
      <c r="CY299" s="99">
        <v>1.8E-3</v>
      </c>
    </row>
    <row r="300" spans="12:103">
      <c r="L300" s="124" t="s">
        <v>195</v>
      </c>
      <c r="N300" s="116"/>
    </row>
    <row r="301" spans="12:103">
      <c r="N301" s="116">
        <v>2</v>
      </c>
      <c r="Z301" s="99">
        <v>3</v>
      </c>
      <c r="AA301" s="99">
        <v>7</v>
      </c>
      <c r="AB301" s="99" t="s">
        <v>196</v>
      </c>
      <c r="AY301" s="99">
        <v>2</v>
      </c>
      <c r="AZ301" s="99">
        <f>IF(AY301=1,#REF!,0)</f>
        <v>0</v>
      </c>
      <c r="BA301" s="99" t="e">
        <f>IF(AY301=2,#REF!,0)</f>
        <v>#REF!</v>
      </c>
      <c r="BB301" s="99">
        <f>IF(AY301=3,#REF!,0)</f>
        <v>0</v>
      </c>
      <c r="BC301" s="99">
        <f>IF(AY301=4,#REF!,0)</f>
        <v>0</v>
      </c>
      <c r="BD301" s="99">
        <f>IF(AY301=5,#REF!,0)</f>
        <v>0</v>
      </c>
      <c r="BZ301" s="122">
        <v>3</v>
      </c>
      <c r="CA301" s="122">
        <v>7</v>
      </c>
      <c r="CY301" s="99">
        <v>1.8E-3</v>
      </c>
    </row>
    <row r="302" spans="12:103">
      <c r="L302" s="124" t="s">
        <v>197</v>
      </c>
      <c r="N302" s="116"/>
    </row>
    <row r="303" spans="12:103">
      <c r="N303" s="116">
        <v>2</v>
      </c>
      <c r="Z303" s="99">
        <v>3</v>
      </c>
      <c r="AA303" s="99">
        <v>7</v>
      </c>
      <c r="AB303" s="99">
        <v>60715354</v>
      </c>
      <c r="AY303" s="99">
        <v>2</v>
      </c>
      <c r="AZ303" s="99">
        <f>IF(AY303=1,#REF!,0)</f>
        <v>0</v>
      </c>
      <c r="BA303" s="99" t="e">
        <f>IF(AY303=2,#REF!,0)</f>
        <v>#REF!</v>
      </c>
      <c r="BB303" s="99">
        <f>IF(AY303=3,#REF!,0)</f>
        <v>0</v>
      </c>
      <c r="BC303" s="99">
        <f>IF(AY303=4,#REF!,0)</f>
        <v>0</v>
      </c>
      <c r="BD303" s="99">
        <f>IF(AY303=5,#REF!,0)</f>
        <v>0</v>
      </c>
      <c r="BZ303" s="122">
        <v>3</v>
      </c>
      <c r="CA303" s="122">
        <v>7</v>
      </c>
      <c r="CY303" s="99">
        <v>4.4000000000000003E-3</v>
      </c>
    </row>
    <row r="304" spans="12:103">
      <c r="L304" s="124" t="s">
        <v>198</v>
      </c>
      <c r="N304" s="116"/>
    </row>
    <row r="305" spans="7:103">
      <c r="N305" s="116">
        <v>2</v>
      </c>
      <c r="Z305" s="99">
        <v>3</v>
      </c>
      <c r="AA305" s="99">
        <v>7</v>
      </c>
      <c r="AB305" s="99" t="s">
        <v>199</v>
      </c>
      <c r="AY305" s="99">
        <v>2</v>
      </c>
      <c r="AZ305" s="99">
        <f>IF(AY305=1,#REF!,0)</f>
        <v>0</v>
      </c>
      <c r="BA305" s="99" t="e">
        <f>IF(AY305=2,#REF!,0)</f>
        <v>#REF!</v>
      </c>
      <c r="BB305" s="99">
        <f>IF(AY305=3,#REF!,0)</f>
        <v>0</v>
      </c>
      <c r="BC305" s="99">
        <f>IF(AY305=4,#REF!,0)</f>
        <v>0</v>
      </c>
      <c r="BD305" s="99">
        <f>IF(AY305=5,#REF!,0)</f>
        <v>0</v>
      </c>
      <c r="BZ305" s="122">
        <v>3</v>
      </c>
      <c r="CA305" s="122">
        <v>7</v>
      </c>
      <c r="CY305" s="99">
        <v>3.5999999999999999E-3</v>
      </c>
    </row>
    <row r="306" spans="7:103">
      <c r="L306" s="124" t="s">
        <v>200</v>
      </c>
      <c r="N306" s="116"/>
    </row>
    <row r="307" spans="7:103">
      <c r="N307" s="116">
        <v>2</v>
      </c>
      <c r="Z307" s="99">
        <v>3</v>
      </c>
      <c r="AA307" s="99">
        <v>7</v>
      </c>
      <c r="AB307" s="99" t="s">
        <v>201</v>
      </c>
      <c r="AY307" s="99">
        <v>2</v>
      </c>
      <c r="AZ307" s="99">
        <f>IF(AY307=1,#REF!,0)</f>
        <v>0</v>
      </c>
      <c r="BA307" s="99" t="e">
        <f>IF(AY307=2,#REF!,0)</f>
        <v>#REF!</v>
      </c>
      <c r="BB307" s="99">
        <f>IF(AY307=3,#REF!,0)</f>
        <v>0</v>
      </c>
      <c r="BC307" s="99">
        <f>IF(AY307=4,#REF!,0)</f>
        <v>0</v>
      </c>
      <c r="BD307" s="99">
        <f>IF(AY307=5,#REF!,0)</f>
        <v>0</v>
      </c>
      <c r="BZ307" s="122">
        <v>3</v>
      </c>
      <c r="CA307" s="122">
        <v>7</v>
      </c>
      <c r="CY307" s="99">
        <v>4.1999999999999997E-3</v>
      </c>
    </row>
    <row r="308" spans="7:103">
      <c r="L308" s="124" t="s">
        <v>202</v>
      </c>
      <c r="N308" s="116"/>
    </row>
    <row r="309" spans="7:103">
      <c r="N309" s="116">
        <v>2</v>
      </c>
      <c r="Z309" s="99">
        <v>7</v>
      </c>
      <c r="AA309" s="99">
        <v>1002</v>
      </c>
      <c r="AB309" s="99">
        <v>5</v>
      </c>
      <c r="AY309" s="99">
        <v>2</v>
      </c>
      <c r="AZ309" s="99">
        <f>IF(AY309=1,#REF!,0)</f>
        <v>0</v>
      </c>
      <c r="BA309" s="99" t="e">
        <f>IF(AY309=2,#REF!,0)</f>
        <v>#REF!</v>
      </c>
      <c r="BB309" s="99">
        <f>IF(AY309=3,#REF!,0)</f>
        <v>0</v>
      </c>
      <c r="BC309" s="99">
        <f>IF(AY309=4,#REF!,0)</f>
        <v>0</v>
      </c>
      <c r="BD309" s="99">
        <f>IF(AY309=5,#REF!,0)</f>
        <v>0</v>
      </c>
      <c r="BZ309" s="122">
        <v>7</v>
      </c>
      <c r="CA309" s="122">
        <v>1002</v>
      </c>
      <c r="CY309" s="99">
        <v>0</v>
      </c>
    </row>
    <row r="310" spans="7:103">
      <c r="N310" s="116">
        <v>4</v>
      </c>
      <c r="AZ310" s="128">
        <f>SUM(AZ267:AZ309)</f>
        <v>0</v>
      </c>
      <c r="BA310" s="128" t="e">
        <f>SUM(BA267:BA309)</f>
        <v>#REF!</v>
      </c>
      <c r="BB310" s="128">
        <f>SUM(BB267:BB309)</f>
        <v>0</v>
      </c>
      <c r="BC310" s="128">
        <f>SUM(BC267:BC309)</f>
        <v>0</v>
      </c>
      <c r="BD310" s="128">
        <f>SUM(BD267:BD309)</f>
        <v>0</v>
      </c>
    </row>
    <row r="311" spans="7:103">
      <c r="G311" s="115"/>
      <c r="H311" s="115"/>
      <c r="N311" s="116">
        <v>1</v>
      </c>
    </row>
    <row r="312" spans="7:103">
      <c r="N312" s="116">
        <v>2</v>
      </c>
      <c r="Z312" s="99">
        <v>12</v>
      </c>
      <c r="AA312" s="99">
        <v>0</v>
      </c>
      <c r="AB312" s="99">
        <v>20</v>
      </c>
      <c r="AY312" s="99">
        <v>2</v>
      </c>
      <c r="AZ312" s="99">
        <f>IF(AY312=1,#REF!,0)</f>
        <v>0</v>
      </c>
      <c r="BA312" s="99" t="e">
        <f>IF(AY312=2,#REF!,0)</f>
        <v>#REF!</v>
      </c>
      <c r="BB312" s="99">
        <f>IF(AY312=3,#REF!,0)</f>
        <v>0</v>
      </c>
      <c r="BC312" s="99">
        <f>IF(AY312=4,#REF!,0)</f>
        <v>0</v>
      </c>
      <c r="BD312" s="99">
        <f>IF(AY312=5,#REF!,0)</f>
        <v>0</v>
      </c>
      <c r="BZ312" s="122">
        <v>12</v>
      </c>
      <c r="CA312" s="122">
        <v>0</v>
      </c>
      <c r="CY312" s="99">
        <v>0</v>
      </c>
    </row>
    <row r="313" spans="7:103">
      <c r="K313" s="124" t="s">
        <v>203</v>
      </c>
      <c r="N313" s="116">
        <v>3</v>
      </c>
    </row>
    <row r="314" spans="7:103">
      <c r="K314" s="124" t="s">
        <v>204</v>
      </c>
      <c r="N314" s="116">
        <v>3</v>
      </c>
    </row>
    <row r="315" spans="7:103">
      <c r="K315" s="124" t="s">
        <v>205</v>
      </c>
      <c r="N315" s="116">
        <v>3</v>
      </c>
    </row>
    <row r="316" spans="7:103">
      <c r="N316" s="116">
        <v>2</v>
      </c>
      <c r="Z316" s="99">
        <v>12</v>
      </c>
      <c r="AA316" s="99">
        <v>0</v>
      </c>
      <c r="AB316" s="99">
        <v>21</v>
      </c>
      <c r="AY316" s="99">
        <v>2</v>
      </c>
      <c r="AZ316" s="99">
        <f>IF(AY316=1,#REF!,0)</f>
        <v>0</v>
      </c>
      <c r="BA316" s="99" t="e">
        <f>IF(AY316=2,#REF!,0)</f>
        <v>#REF!</v>
      </c>
      <c r="BB316" s="99">
        <f>IF(AY316=3,#REF!,0)</f>
        <v>0</v>
      </c>
      <c r="BC316" s="99">
        <f>IF(AY316=4,#REF!,0)</f>
        <v>0</v>
      </c>
      <c r="BD316" s="99">
        <f>IF(AY316=5,#REF!,0)</f>
        <v>0</v>
      </c>
      <c r="BZ316" s="122">
        <v>12</v>
      </c>
      <c r="CA316" s="122">
        <v>0</v>
      </c>
      <c r="CY316" s="99">
        <v>0</v>
      </c>
    </row>
    <row r="317" spans="7:103">
      <c r="K317" s="124" t="s">
        <v>203</v>
      </c>
      <c r="N317" s="116">
        <v>3</v>
      </c>
    </row>
    <row r="318" spans="7:103">
      <c r="K318" s="124" t="s">
        <v>204</v>
      </c>
      <c r="N318" s="116">
        <v>3</v>
      </c>
    </row>
    <row r="319" spans="7:103">
      <c r="K319" s="124" t="s">
        <v>205</v>
      </c>
      <c r="N319" s="116">
        <v>3</v>
      </c>
    </row>
    <row r="320" spans="7:103">
      <c r="N320" s="116">
        <v>4</v>
      </c>
      <c r="AZ320" s="128">
        <f>SUM(AZ311:AZ319)</f>
        <v>0</v>
      </c>
      <c r="BA320" s="128" t="e">
        <f>SUM(BA311:BA319)</f>
        <v>#REF!</v>
      </c>
      <c r="BB320" s="128">
        <f>SUM(BB311:BB319)</f>
        <v>0</v>
      </c>
      <c r="BC320" s="128">
        <f>SUM(BC311:BC319)</f>
        <v>0</v>
      </c>
      <c r="BD320" s="128">
        <f>SUM(BD311:BD319)</f>
        <v>0</v>
      </c>
    </row>
    <row r="321" spans="7:103">
      <c r="G321" s="115"/>
      <c r="H321" s="115"/>
      <c r="N321" s="116">
        <v>1</v>
      </c>
    </row>
    <row r="322" spans="7:103">
      <c r="N322" s="116">
        <v>2</v>
      </c>
      <c r="Z322" s="99">
        <v>12</v>
      </c>
      <c r="AA322" s="99">
        <v>0</v>
      </c>
      <c r="AB322" s="99">
        <v>22</v>
      </c>
      <c r="AY322" s="99">
        <v>2</v>
      </c>
      <c r="AZ322" s="99">
        <f>IF(AY322=1,#REF!,0)</f>
        <v>0</v>
      </c>
      <c r="BA322" s="99" t="e">
        <f>IF(AY322=2,#REF!,0)</f>
        <v>#REF!</v>
      </c>
      <c r="BB322" s="99">
        <f>IF(AY322=3,#REF!,0)</f>
        <v>0</v>
      </c>
      <c r="BC322" s="99">
        <f>IF(AY322=4,#REF!,0)</f>
        <v>0</v>
      </c>
      <c r="BD322" s="99">
        <f>IF(AY322=5,#REF!,0)</f>
        <v>0</v>
      </c>
      <c r="BZ322" s="122">
        <v>12</v>
      </c>
      <c r="CA322" s="122">
        <v>0</v>
      </c>
      <c r="CY322" s="99">
        <v>0</v>
      </c>
    </row>
    <row r="323" spans="7:103">
      <c r="N323" s="116">
        <v>4</v>
      </c>
      <c r="AZ323" s="128">
        <f>SUM(AZ321:AZ322)</f>
        <v>0</v>
      </c>
      <c r="BA323" s="128" t="e">
        <f>SUM(BA321:BA322)</f>
        <v>#REF!</v>
      </c>
      <c r="BB323" s="128">
        <f>SUM(BB321:BB322)</f>
        <v>0</v>
      </c>
      <c r="BC323" s="128">
        <f>SUM(BC321:BC322)</f>
        <v>0</v>
      </c>
      <c r="BD323" s="128">
        <f>SUM(BD321:BD322)</f>
        <v>0</v>
      </c>
    </row>
    <row r="324" spans="7:103">
      <c r="G324" s="115"/>
      <c r="H324" s="115"/>
      <c r="N324" s="116">
        <v>1</v>
      </c>
    </row>
    <row r="325" spans="7:103">
      <c r="N325" s="116">
        <v>2</v>
      </c>
      <c r="Z325" s="99">
        <v>1</v>
      </c>
      <c r="AA325" s="99">
        <v>7</v>
      </c>
      <c r="AB325" s="99">
        <v>7</v>
      </c>
      <c r="AY325" s="99">
        <v>2</v>
      </c>
      <c r="AZ325" s="99">
        <f>IF(AY325=1,#REF!,0)</f>
        <v>0</v>
      </c>
      <c r="BA325" s="99" t="e">
        <f>IF(AY325=2,#REF!,0)</f>
        <v>#REF!</v>
      </c>
      <c r="BB325" s="99">
        <f>IF(AY325=3,#REF!,0)</f>
        <v>0</v>
      </c>
      <c r="BC325" s="99">
        <f>IF(AY325=4,#REF!,0)</f>
        <v>0</v>
      </c>
      <c r="BD325" s="99">
        <f>IF(AY325=5,#REF!,0)</f>
        <v>0</v>
      </c>
      <c r="BZ325" s="122">
        <v>1</v>
      </c>
      <c r="CA325" s="122">
        <v>7</v>
      </c>
      <c r="CY325" s="99">
        <v>0</v>
      </c>
    </row>
    <row r="326" spans="7:103">
      <c r="L326" s="124" t="s">
        <v>206</v>
      </c>
      <c r="N326" s="116"/>
    </row>
    <row r="327" spans="7:103">
      <c r="L327" s="124" t="s">
        <v>207</v>
      </c>
      <c r="N327" s="116"/>
    </row>
    <row r="328" spans="7:103">
      <c r="N328" s="116">
        <v>2</v>
      </c>
      <c r="Z328" s="99">
        <v>1</v>
      </c>
      <c r="AA328" s="99">
        <v>7</v>
      </c>
      <c r="AB328" s="99">
        <v>7</v>
      </c>
      <c r="AY328" s="99">
        <v>2</v>
      </c>
      <c r="AZ328" s="99">
        <f>IF(AY328=1,#REF!,0)</f>
        <v>0</v>
      </c>
      <c r="BA328" s="99" t="e">
        <f>IF(AY328=2,#REF!,0)</f>
        <v>#REF!</v>
      </c>
      <c r="BB328" s="99">
        <f>IF(AY328=3,#REF!,0)</f>
        <v>0</v>
      </c>
      <c r="BC328" s="99">
        <f>IF(AY328=4,#REF!,0)</f>
        <v>0</v>
      </c>
      <c r="BD328" s="99">
        <f>IF(AY328=5,#REF!,0)</f>
        <v>0</v>
      </c>
      <c r="BZ328" s="122">
        <v>1</v>
      </c>
      <c r="CA328" s="122">
        <v>7</v>
      </c>
      <c r="CY328" s="99">
        <v>0</v>
      </c>
    </row>
    <row r="329" spans="7:103">
      <c r="L329" s="124" t="s">
        <v>208</v>
      </c>
      <c r="N329" s="116"/>
    </row>
    <row r="330" spans="7:103">
      <c r="L330" s="124" t="s">
        <v>209</v>
      </c>
      <c r="N330" s="116"/>
    </row>
    <row r="331" spans="7:103">
      <c r="N331" s="116">
        <v>2</v>
      </c>
      <c r="Z331" s="99">
        <v>1</v>
      </c>
      <c r="AA331" s="99">
        <v>7</v>
      </c>
      <c r="AB331" s="99">
        <v>7</v>
      </c>
      <c r="AY331" s="99">
        <v>2</v>
      </c>
      <c r="AZ331" s="99">
        <f>IF(AY331=1,#REF!,0)</f>
        <v>0</v>
      </c>
      <c r="BA331" s="99" t="e">
        <f>IF(AY331=2,#REF!,0)</f>
        <v>#REF!</v>
      </c>
      <c r="BB331" s="99">
        <f>IF(AY331=3,#REF!,0)</f>
        <v>0</v>
      </c>
      <c r="BC331" s="99">
        <f>IF(AY331=4,#REF!,0)</f>
        <v>0</v>
      </c>
      <c r="BD331" s="99">
        <f>IF(AY331=5,#REF!,0)</f>
        <v>0</v>
      </c>
      <c r="BZ331" s="122">
        <v>1</v>
      </c>
      <c r="CA331" s="122">
        <v>7</v>
      </c>
      <c r="CY331" s="99">
        <v>0</v>
      </c>
    </row>
    <row r="332" spans="7:103">
      <c r="L332" s="124" t="s">
        <v>210</v>
      </c>
      <c r="N332" s="116"/>
    </row>
    <row r="333" spans="7:103">
      <c r="N333" s="116">
        <v>2</v>
      </c>
      <c r="Z333" s="99">
        <v>1</v>
      </c>
      <c r="AA333" s="99">
        <v>7</v>
      </c>
      <c r="AB333" s="99">
        <v>7</v>
      </c>
      <c r="AY333" s="99">
        <v>2</v>
      </c>
      <c r="AZ333" s="99">
        <f>IF(AY333=1,#REF!,0)</f>
        <v>0</v>
      </c>
      <c r="BA333" s="99" t="e">
        <f>IF(AY333=2,#REF!,0)</f>
        <v>#REF!</v>
      </c>
      <c r="BB333" s="99">
        <f>IF(AY333=3,#REF!,0)</f>
        <v>0</v>
      </c>
      <c r="BC333" s="99">
        <f>IF(AY333=4,#REF!,0)</f>
        <v>0</v>
      </c>
      <c r="BD333" s="99">
        <f>IF(AY333=5,#REF!,0)</f>
        <v>0</v>
      </c>
      <c r="BZ333" s="122">
        <v>1</v>
      </c>
      <c r="CA333" s="122">
        <v>7</v>
      </c>
      <c r="CY333" s="99">
        <v>0</v>
      </c>
    </row>
    <row r="334" spans="7:103">
      <c r="L334" s="124" t="s">
        <v>211</v>
      </c>
      <c r="N334" s="116"/>
    </row>
    <row r="335" spans="7:103">
      <c r="N335" s="116">
        <v>2</v>
      </c>
      <c r="Z335" s="99">
        <v>1</v>
      </c>
      <c r="AA335" s="99">
        <v>7</v>
      </c>
      <c r="AB335" s="99">
        <v>7</v>
      </c>
      <c r="AY335" s="99">
        <v>2</v>
      </c>
      <c r="AZ335" s="99">
        <f>IF(AY335=1,#REF!,0)</f>
        <v>0</v>
      </c>
      <c r="BA335" s="99" t="e">
        <f>IF(AY335=2,#REF!,0)</f>
        <v>#REF!</v>
      </c>
      <c r="BB335" s="99">
        <f>IF(AY335=3,#REF!,0)</f>
        <v>0</v>
      </c>
      <c r="BC335" s="99">
        <f>IF(AY335=4,#REF!,0)</f>
        <v>0</v>
      </c>
      <c r="BD335" s="99">
        <f>IF(AY335=5,#REF!,0)</f>
        <v>0</v>
      </c>
      <c r="BZ335" s="122">
        <v>1</v>
      </c>
      <c r="CA335" s="122">
        <v>7</v>
      </c>
      <c r="CY335" s="99">
        <v>1.6000000000000001E-4</v>
      </c>
    </row>
    <row r="336" spans="7:103">
      <c r="L336" s="124" t="s">
        <v>212</v>
      </c>
      <c r="N336" s="116"/>
    </row>
    <row r="337" spans="12:103">
      <c r="N337" s="116">
        <v>2</v>
      </c>
      <c r="Z337" s="99">
        <v>1</v>
      </c>
      <c r="AA337" s="99">
        <v>7</v>
      </c>
      <c r="AB337" s="99">
        <v>7</v>
      </c>
      <c r="AY337" s="99">
        <v>2</v>
      </c>
      <c r="AZ337" s="99">
        <f>IF(AY337=1,#REF!,0)</f>
        <v>0</v>
      </c>
      <c r="BA337" s="99" t="e">
        <f>IF(AY337=2,#REF!,0)</f>
        <v>#REF!</v>
      </c>
      <c r="BB337" s="99">
        <f>IF(AY337=3,#REF!,0)</f>
        <v>0</v>
      </c>
      <c r="BC337" s="99">
        <f>IF(AY337=4,#REF!,0)</f>
        <v>0</v>
      </c>
      <c r="BD337" s="99">
        <f>IF(AY337=5,#REF!,0)</f>
        <v>0</v>
      </c>
      <c r="BZ337" s="122">
        <v>1</v>
      </c>
      <c r="CA337" s="122">
        <v>7</v>
      </c>
      <c r="CY337" s="99">
        <v>9.8999999999999999E-4</v>
      </c>
    </row>
    <row r="338" spans="12:103">
      <c r="L338" s="124" t="s">
        <v>213</v>
      </c>
      <c r="N338" s="116"/>
    </row>
    <row r="339" spans="12:103">
      <c r="L339" s="124" t="s">
        <v>214</v>
      </c>
      <c r="N339" s="116"/>
    </row>
    <row r="340" spans="12:103">
      <c r="L340" s="124" t="s">
        <v>215</v>
      </c>
      <c r="N340" s="116"/>
    </row>
    <row r="341" spans="12:103">
      <c r="L341" s="124" t="s">
        <v>216</v>
      </c>
      <c r="N341" s="116"/>
    </row>
    <row r="342" spans="12:103">
      <c r="N342" s="116">
        <v>2</v>
      </c>
      <c r="Z342" s="99">
        <v>1</v>
      </c>
      <c r="AA342" s="99">
        <v>7</v>
      </c>
      <c r="AB342" s="99">
        <v>7</v>
      </c>
      <c r="AY342" s="99">
        <v>2</v>
      </c>
      <c r="AZ342" s="99">
        <f>IF(AY342=1,#REF!,0)</f>
        <v>0</v>
      </c>
      <c r="BA342" s="99" t="e">
        <f>IF(AY342=2,#REF!,0)</f>
        <v>#REF!</v>
      </c>
      <c r="BB342" s="99">
        <f>IF(AY342=3,#REF!,0)</f>
        <v>0</v>
      </c>
      <c r="BC342" s="99">
        <f>IF(AY342=4,#REF!,0)</f>
        <v>0</v>
      </c>
      <c r="BD342" s="99">
        <f>IF(AY342=5,#REF!,0)</f>
        <v>0</v>
      </c>
      <c r="BZ342" s="122">
        <v>1</v>
      </c>
      <c r="CA342" s="122">
        <v>7</v>
      </c>
      <c r="CY342" s="99">
        <v>9.8999999999999999E-4</v>
      </c>
    </row>
    <row r="343" spans="12:103">
      <c r="L343" s="124" t="s">
        <v>217</v>
      </c>
      <c r="N343" s="116"/>
    </row>
    <row r="344" spans="12:103">
      <c r="L344" s="124" t="s">
        <v>218</v>
      </c>
      <c r="N344" s="116"/>
    </row>
    <row r="345" spans="12:103">
      <c r="L345" s="124" t="s">
        <v>219</v>
      </c>
      <c r="N345" s="116"/>
    </row>
    <row r="346" spans="12:103">
      <c r="L346" s="124" t="s">
        <v>220</v>
      </c>
      <c r="N346" s="116"/>
    </row>
    <row r="347" spans="12:103">
      <c r="L347" s="124" t="s">
        <v>221</v>
      </c>
      <c r="N347" s="116"/>
    </row>
    <row r="348" spans="12:103">
      <c r="N348" s="116">
        <v>2</v>
      </c>
      <c r="Z348" s="99">
        <v>1</v>
      </c>
      <c r="AA348" s="99">
        <v>7</v>
      </c>
      <c r="AB348" s="99">
        <v>7</v>
      </c>
      <c r="AY348" s="99">
        <v>2</v>
      </c>
      <c r="AZ348" s="99">
        <f>IF(AY348=1,#REF!,0)</f>
        <v>0</v>
      </c>
      <c r="BA348" s="99" t="e">
        <f>IF(AY348=2,#REF!,0)</f>
        <v>#REF!</v>
      </c>
      <c r="BB348" s="99">
        <f>IF(AY348=3,#REF!,0)</f>
        <v>0</v>
      </c>
      <c r="BC348" s="99">
        <f>IF(AY348=4,#REF!,0)</f>
        <v>0</v>
      </c>
      <c r="BD348" s="99">
        <f>IF(AY348=5,#REF!,0)</f>
        <v>0</v>
      </c>
      <c r="BZ348" s="122">
        <v>1</v>
      </c>
      <c r="CA348" s="122">
        <v>7</v>
      </c>
      <c r="CY348" s="99">
        <v>9.8999999999999999E-4</v>
      </c>
    </row>
    <row r="349" spans="12:103">
      <c r="L349" s="124" t="s">
        <v>222</v>
      </c>
      <c r="N349" s="116"/>
    </row>
    <row r="350" spans="12:103">
      <c r="N350" s="116">
        <v>2</v>
      </c>
      <c r="Z350" s="99">
        <v>1</v>
      </c>
      <c r="AA350" s="99">
        <v>7</v>
      </c>
      <c r="AB350" s="99">
        <v>7</v>
      </c>
      <c r="AY350" s="99">
        <v>2</v>
      </c>
      <c r="AZ350" s="99">
        <f>IF(AY350=1,#REF!,0)</f>
        <v>0</v>
      </c>
      <c r="BA350" s="99" t="e">
        <f>IF(AY350=2,#REF!,0)</f>
        <v>#REF!</v>
      </c>
      <c r="BB350" s="99">
        <f>IF(AY350=3,#REF!,0)</f>
        <v>0</v>
      </c>
      <c r="BC350" s="99">
        <f>IF(AY350=4,#REF!,0)</f>
        <v>0</v>
      </c>
      <c r="BD350" s="99">
        <f>IF(AY350=5,#REF!,0)</f>
        <v>0</v>
      </c>
      <c r="BZ350" s="122">
        <v>1</v>
      </c>
      <c r="CA350" s="122">
        <v>7</v>
      </c>
      <c r="CY350" s="99">
        <v>1.3310000000000001E-2</v>
      </c>
    </row>
    <row r="351" spans="12:103">
      <c r="L351" s="124" t="s">
        <v>223</v>
      </c>
      <c r="N351" s="116"/>
    </row>
    <row r="352" spans="12:103">
      <c r="N352" s="116">
        <v>2</v>
      </c>
      <c r="Z352" s="99">
        <v>1</v>
      </c>
      <c r="AA352" s="99">
        <v>7</v>
      </c>
      <c r="AB352" s="99">
        <v>7</v>
      </c>
      <c r="AY352" s="99">
        <v>2</v>
      </c>
      <c r="AZ352" s="99">
        <f>IF(AY352=1,#REF!,0)</f>
        <v>0</v>
      </c>
      <c r="BA352" s="99" t="e">
        <f>IF(AY352=2,#REF!,0)</f>
        <v>#REF!</v>
      </c>
      <c r="BB352" s="99">
        <f>IF(AY352=3,#REF!,0)</f>
        <v>0</v>
      </c>
      <c r="BC352" s="99">
        <f>IF(AY352=4,#REF!,0)</f>
        <v>0</v>
      </c>
      <c r="BD352" s="99">
        <f>IF(AY352=5,#REF!,0)</f>
        <v>0</v>
      </c>
      <c r="BZ352" s="122">
        <v>1</v>
      </c>
      <c r="CA352" s="122">
        <v>7</v>
      </c>
      <c r="CY352" s="99">
        <v>0</v>
      </c>
    </row>
    <row r="353" spans="12:103">
      <c r="L353" s="124" t="s">
        <v>223</v>
      </c>
      <c r="N353" s="116"/>
    </row>
    <row r="354" spans="12:103">
      <c r="L354" s="124" t="s">
        <v>224</v>
      </c>
      <c r="N354" s="116"/>
    </row>
    <row r="355" spans="12:103">
      <c r="N355" s="116">
        <v>2</v>
      </c>
      <c r="Z355" s="99">
        <v>1</v>
      </c>
      <c r="AA355" s="99">
        <v>7</v>
      </c>
      <c r="AB355" s="99">
        <v>7</v>
      </c>
      <c r="AY355" s="99">
        <v>2</v>
      </c>
      <c r="AZ355" s="99">
        <f>IF(AY355=1,#REF!,0)</f>
        <v>0</v>
      </c>
      <c r="BA355" s="99" t="e">
        <f>IF(AY355=2,#REF!,0)</f>
        <v>#REF!</v>
      </c>
      <c r="BB355" s="99">
        <f>IF(AY355=3,#REF!,0)</f>
        <v>0</v>
      </c>
      <c r="BC355" s="99">
        <f>IF(AY355=4,#REF!,0)</f>
        <v>0</v>
      </c>
      <c r="BD355" s="99">
        <f>IF(AY355=5,#REF!,0)</f>
        <v>0</v>
      </c>
      <c r="BZ355" s="122">
        <v>1</v>
      </c>
      <c r="CA355" s="122">
        <v>7</v>
      </c>
      <c r="CY355" s="99">
        <v>0</v>
      </c>
    </row>
    <row r="356" spans="12:103">
      <c r="L356" s="124" t="s">
        <v>223</v>
      </c>
      <c r="N356" s="116"/>
    </row>
    <row r="357" spans="12:103">
      <c r="L357" s="124" t="s">
        <v>224</v>
      </c>
      <c r="N357" s="116"/>
    </row>
    <row r="358" spans="12:103">
      <c r="N358" s="116">
        <v>2</v>
      </c>
      <c r="Z358" s="99">
        <v>1</v>
      </c>
      <c r="AA358" s="99">
        <v>7</v>
      </c>
      <c r="AB358" s="99">
        <v>7</v>
      </c>
      <c r="AY358" s="99">
        <v>2</v>
      </c>
      <c r="AZ358" s="99">
        <f>IF(AY358=1,#REF!,0)</f>
        <v>0</v>
      </c>
      <c r="BA358" s="99" t="e">
        <f>IF(AY358=2,#REF!,0)</f>
        <v>#REF!</v>
      </c>
      <c r="BB358" s="99">
        <f>IF(AY358=3,#REF!,0)</f>
        <v>0</v>
      </c>
      <c r="BC358" s="99">
        <f>IF(AY358=4,#REF!,0)</f>
        <v>0</v>
      </c>
      <c r="BD358" s="99">
        <f>IF(AY358=5,#REF!,0)</f>
        <v>0</v>
      </c>
      <c r="BZ358" s="122">
        <v>1</v>
      </c>
      <c r="CA358" s="122">
        <v>7</v>
      </c>
      <c r="CY358" s="99">
        <v>0</v>
      </c>
    </row>
    <row r="359" spans="12:103">
      <c r="N359" s="116">
        <v>2</v>
      </c>
      <c r="Z359" s="99">
        <v>1</v>
      </c>
      <c r="AA359" s="99">
        <v>7</v>
      </c>
      <c r="AB359" s="99">
        <v>7</v>
      </c>
      <c r="AY359" s="99">
        <v>2</v>
      </c>
      <c r="AZ359" s="99">
        <f>IF(AY359=1,#REF!,0)</f>
        <v>0</v>
      </c>
      <c r="BA359" s="99" t="e">
        <f>IF(AY359=2,#REF!,0)</f>
        <v>#REF!</v>
      </c>
      <c r="BB359" s="99">
        <f>IF(AY359=3,#REF!,0)</f>
        <v>0</v>
      </c>
      <c r="BC359" s="99">
        <f>IF(AY359=4,#REF!,0)</f>
        <v>0</v>
      </c>
      <c r="BD359" s="99">
        <f>IF(AY359=5,#REF!,0)</f>
        <v>0</v>
      </c>
      <c r="BZ359" s="122">
        <v>1</v>
      </c>
      <c r="CA359" s="122">
        <v>7</v>
      </c>
      <c r="CY359" s="99">
        <v>0</v>
      </c>
    </row>
    <row r="360" spans="12:103">
      <c r="N360" s="116">
        <v>2</v>
      </c>
      <c r="Z360" s="99">
        <v>1</v>
      </c>
      <c r="AA360" s="99">
        <v>7</v>
      </c>
      <c r="AB360" s="99">
        <v>7</v>
      </c>
      <c r="AY360" s="99">
        <v>2</v>
      </c>
      <c r="AZ360" s="99">
        <f>IF(AY360=1,#REF!,0)</f>
        <v>0</v>
      </c>
      <c r="BA360" s="99" t="e">
        <f>IF(AY360=2,#REF!,0)</f>
        <v>#REF!</v>
      </c>
      <c r="BB360" s="99">
        <f>IF(AY360=3,#REF!,0)</f>
        <v>0</v>
      </c>
      <c r="BC360" s="99">
        <f>IF(AY360=4,#REF!,0)</f>
        <v>0</v>
      </c>
      <c r="BD360" s="99">
        <f>IF(AY360=5,#REF!,0)</f>
        <v>0</v>
      </c>
      <c r="BZ360" s="122">
        <v>1</v>
      </c>
      <c r="CA360" s="122">
        <v>7</v>
      </c>
      <c r="CY360" s="99">
        <v>2.3570000000000001E-2</v>
      </c>
    </row>
    <row r="361" spans="12:103">
      <c r="L361" s="124" t="s">
        <v>225</v>
      </c>
      <c r="N361" s="116"/>
    </row>
    <row r="362" spans="12:103">
      <c r="L362" s="124" t="s">
        <v>226</v>
      </c>
      <c r="N362" s="116"/>
    </row>
    <row r="363" spans="12:103">
      <c r="L363" s="124" t="s">
        <v>227</v>
      </c>
      <c r="N363" s="116"/>
    </row>
    <row r="364" spans="12:103">
      <c r="L364" s="124" t="s">
        <v>100</v>
      </c>
      <c r="N364" s="116"/>
    </row>
    <row r="365" spans="12:103">
      <c r="L365" s="124" t="s">
        <v>228</v>
      </c>
      <c r="N365" s="116"/>
    </row>
    <row r="366" spans="12:103">
      <c r="L366" s="124" t="s">
        <v>229</v>
      </c>
      <c r="N366" s="116"/>
    </row>
    <row r="367" spans="12:103">
      <c r="L367" s="124" t="s">
        <v>100</v>
      </c>
      <c r="N367" s="116"/>
    </row>
    <row r="368" spans="12:103">
      <c r="L368" s="124" t="s">
        <v>230</v>
      </c>
      <c r="N368" s="116"/>
    </row>
    <row r="369" spans="12:103">
      <c r="L369" s="124" t="s">
        <v>231</v>
      </c>
      <c r="N369" s="116"/>
    </row>
    <row r="370" spans="12:103">
      <c r="L370" s="124" t="s">
        <v>232</v>
      </c>
      <c r="N370" s="116"/>
    </row>
    <row r="371" spans="12:103">
      <c r="L371" s="124" t="s">
        <v>233</v>
      </c>
      <c r="N371" s="116"/>
    </row>
    <row r="372" spans="12:103">
      <c r="L372" s="124" t="s">
        <v>234</v>
      </c>
      <c r="N372" s="116"/>
    </row>
    <row r="373" spans="12:103">
      <c r="L373" s="124" t="s">
        <v>235</v>
      </c>
      <c r="N373" s="116"/>
    </row>
    <row r="374" spans="12:103">
      <c r="L374" s="124" t="s">
        <v>100</v>
      </c>
      <c r="N374" s="116"/>
    </row>
    <row r="375" spans="12:103">
      <c r="L375" s="124" t="s">
        <v>236</v>
      </c>
      <c r="N375" s="116"/>
    </row>
    <row r="376" spans="12:103">
      <c r="L376" s="124" t="s">
        <v>237</v>
      </c>
      <c r="N376" s="116"/>
    </row>
    <row r="377" spans="12:103">
      <c r="L377" s="124" t="s">
        <v>238</v>
      </c>
      <c r="N377" s="116"/>
    </row>
    <row r="378" spans="12:103">
      <c r="N378" s="116">
        <v>2</v>
      </c>
      <c r="Z378" s="99">
        <v>1</v>
      </c>
      <c r="AA378" s="99">
        <v>0</v>
      </c>
      <c r="AB378" s="99">
        <v>0</v>
      </c>
      <c r="AY378" s="99">
        <v>2</v>
      </c>
      <c r="AZ378" s="99">
        <f>IF(AY378=1,#REF!,0)</f>
        <v>0</v>
      </c>
      <c r="BA378" s="99" t="e">
        <f>IF(AY378=2,#REF!,0)</f>
        <v>#REF!</v>
      </c>
      <c r="BB378" s="99">
        <f>IF(AY378=3,#REF!,0)</f>
        <v>0</v>
      </c>
      <c r="BC378" s="99">
        <f>IF(AY378=4,#REF!,0)</f>
        <v>0</v>
      </c>
      <c r="BD378" s="99">
        <f>IF(AY378=5,#REF!,0)</f>
        <v>0</v>
      </c>
      <c r="BZ378" s="122">
        <v>1</v>
      </c>
      <c r="CA378" s="122">
        <v>0</v>
      </c>
      <c r="CY378" s="99">
        <v>1.6000000000000001E-4</v>
      </c>
    </row>
    <row r="379" spans="12:103">
      <c r="L379" s="124" t="s">
        <v>239</v>
      </c>
      <c r="N379" s="116"/>
    </row>
    <row r="380" spans="12:103">
      <c r="N380" s="116">
        <v>2</v>
      </c>
      <c r="Z380" s="99">
        <v>1</v>
      </c>
      <c r="AA380" s="99">
        <v>7</v>
      </c>
      <c r="AB380" s="99">
        <v>7</v>
      </c>
      <c r="AY380" s="99">
        <v>2</v>
      </c>
      <c r="AZ380" s="99">
        <f>IF(AY380=1,#REF!,0)</f>
        <v>0</v>
      </c>
      <c r="BA380" s="99" t="e">
        <f>IF(AY380=2,#REF!,0)</f>
        <v>#REF!</v>
      </c>
      <c r="BB380" s="99">
        <f>IF(AY380=3,#REF!,0)</f>
        <v>0</v>
      </c>
      <c r="BC380" s="99">
        <f>IF(AY380=4,#REF!,0)</f>
        <v>0</v>
      </c>
      <c r="BD380" s="99">
        <f>IF(AY380=5,#REF!,0)</f>
        <v>0</v>
      </c>
      <c r="BZ380" s="122">
        <v>1</v>
      </c>
      <c r="CA380" s="122">
        <v>7</v>
      </c>
      <c r="CY380" s="99">
        <v>3.1099999999999999E-3</v>
      </c>
    </row>
    <row r="381" spans="12:103">
      <c r="L381" s="124" t="s">
        <v>240</v>
      </c>
      <c r="N381" s="116"/>
    </row>
    <row r="382" spans="12:103">
      <c r="N382" s="116">
        <v>2</v>
      </c>
      <c r="Z382" s="99">
        <v>1</v>
      </c>
      <c r="AA382" s="99">
        <v>7</v>
      </c>
      <c r="AB382" s="99">
        <v>7</v>
      </c>
      <c r="AY382" s="99">
        <v>2</v>
      </c>
      <c r="AZ382" s="99">
        <f>IF(AY382=1,#REF!,0)</f>
        <v>0</v>
      </c>
      <c r="BA382" s="99" t="e">
        <f>IF(AY382=2,#REF!,0)</f>
        <v>#REF!</v>
      </c>
      <c r="BB382" s="99">
        <f>IF(AY382=3,#REF!,0)</f>
        <v>0</v>
      </c>
      <c r="BC382" s="99">
        <f>IF(AY382=4,#REF!,0)</f>
        <v>0</v>
      </c>
      <c r="BD382" s="99">
        <f>IF(AY382=5,#REF!,0)</f>
        <v>0</v>
      </c>
      <c r="BZ382" s="122">
        <v>1</v>
      </c>
      <c r="CA382" s="122">
        <v>7</v>
      </c>
      <c r="CY382" s="99">
        <v>1.6500000000000001E-2</v>
      </c>
    </row>
    <row r="383" spans="12:103">
      <c r="L383" s="124" t="s">
        <v>241</v>
      </c>
      <c r="N383" s="116"/>
    </row>
    <row r="384" spans="12:103">
      <c r="N384" s="116">
        <v>2</v>
      </c>
      <c r="Z384" s="99">
        <v>12</v>
      </c>
      <c r="AA384" s="99">
        <v>0</v>
      </c>
      <c r="AB384" s="99">
        <v>23</v>
      </c>
      <c r="AY384" s="99">
        <v>2</v>
      </c>
      <c r="AZ384" s="99">
        <f>IF(AY384=1,#REF!,0)</f>
        <v>0</v>
      </c>
      <c r="BA384" s="99" t="e">
        <f>IF(AY384=2,#REF!,0)</f>
        <v>#REF!</v>
      </c>
      <c r="BB384" s="99">
        <f>IF(AY384=3,#REF!,0)</f>
        <v>0</v>
      </c>
      <c r="BC384" s="99">
        <f>IF(AY384=4,#REF!,0)</f>
        <v>0</v>
      </c>
      <c r="BD384" s="99">
        <f>IF(AY384=5,#REF!,0)</f>
        <v>0</v>
      </c>
      <c r="BZ384" s="122">
        <v>12</v>
      </c>
      <c r="CA384" s="122">
        <v>0</v>
      </c>
      <c r="CY384" s="99">
        <v>0</v>
      </c>
    </row>
    <row r="385" spans="11:103">
      <c r="L385" s="124" t="s">
        <v>242</v>
      </c>
      <c r="N385" s="116"/>
    </row>
    <row r="386" spans="11:103">
      <c r="N386" s="116">
        <v>2</v>
      </c>
      <c r="Z386" s="99">
        <v>12</v>
      </c>
      <c r="AA386" s="99">
        <v>0</v>
      </c>
      <c r="AB386" s="99">
        <v>221</v>
      </c>
      <c r="AY386" s="99">
        <v>2</v>
      </c>
      <c r="AZ386" s="99">
        <f>IF(AY386=1,#REF!,0)</f>
        <v>0</v>
      </c>
      <c r="BA386" s="99" t="e">
        <f>IF(AY386=2,#REF!,0)</f>
        <v>#REF!</v>
      </c>
      <c r="BB386" s="99">
        <f>IF(AY386=3,#REF!,0)</f>
        <v>0</v>
      </c>
      <c r="BC386" s="99">
        <f>IF(AY386=4,#REF!,0)</f>
        <v>0</v>
      </c>
      <c r="BD386" s="99">
        <f>IF(AY386=5,#REF!,0)</f>
        <v>0</v>
      </c>
      <c r="BZ386" s="122">
        <v>12</v>
      </c>
      <c r="CA386" s="122">
        <v>0</v>
      </c>
      <c r="CY386" s="99">
        <v>0</v>
      </c>
    </row>
    <row r="387" spans="11:103">
      <c r="K387" s="124" t="s">
        <v>243</v>
      </c>
      <c r="N387" s="116">
        <v>3</v>
      </c>
    </row>
    <row r="388" spans="11:103">
      <c r="K388" s="124"/>
      <c r="N388" s="116">
        <v>3</v>
      </c>
    </row>
    <row r="389" spans="11:103">
      <c r="K389" s="124" t="s">
        <v>244</v>
      </c>
      <c r="N389" s="116">
        <v>3</v>
      </c>
    </row>
    <row r="390" spans="11:103" ht="12.75" customHeight="1">
      <c r="K390" s="124" t="s">
        <v>245</v>
      </c>
      <c r="N390" s="116">
        <v>3</v>
      </c>
    </row>
    <row r="391" spans="11:103">
      <c r="K391" s="124" t="s">
        <v>246</v>
      </c>
      <c r="N391" s="116">
        <v>3</v>
      </c>
    </row>
    <row r="392" spans="11:103" ht="12.75" customHeight="1">
      <c r="K392" s="124" t="s">
        <v>247</v>
      </c>
      <c r="N392" s="116">
        <v>3</v>
      </c>
    </row>
    <row r="393" spans="11:103">
      <c r="N393" s="116">
        <v>2</v>
      </c>
      <c r="Z393" s="99">
        <v>12</v>
      </c>
      <c r="AA393" s="99">
        <v>0</v>
      </c>
      <c r="AB393" s="99">
        <v>24</v>
      </c>
      <c r="AY393" s="99">
        <v>2</v>
      </c>
      <c r="AZ393" s="99">
        <f>IF(AY393=1,#REF!,0)</f>
        <v>0</v>
      </c>
      <c r="BA393" s="99" t="e">
        <f>IF(AY393=2,#REF!,0)</f>
        <v>#REF!</v>
      </c>
      <c r="BB393" s="99">
        <f>IF(AY393=3,#REF!,0)</f>
        <v>0</v>
      </c>
      <c r="BC393" s="99">
        <f>IF(AY393=4,#REF!,0)</f>
        <v>0</v>
      </c>
      <c r="BD393" s="99">
        <f>IF(AY393=5,#REF!,0)</f>
        <v>0</v>
      </c>
      <c r="BZ393" s="122">
        <v>12</v>
      </c>
      <c r="CA393" s="122">
        <v>0</v>
      </c>
      <c r="CY393" s="99">
        <v>0</v>
      </c>
    </row>
    <row r="394" spans="11:103">
      <c r="K394" s="124" t="s">
        <v>248</v>
      </c>
      <c r="N394" s="116">
        <v>3</v>
      </c>
    </row>
    <row r="395" spans="11:103">
      <c r="N395" s="116">
        <v>2</v>
      </c>
      <c r="Z395" s="99">
        <v>12</v>
      </c>
      <c r="AA395" s="99">
        <v>0</v>
      </c>
      <c r="AB395" s="99">
        <v>199</v>
      </c>
      <c r="AY395" s="99">
        <v>2</v>
      </c>
      <c r="AZ395" s="99">
        <f>IF(AY395=1,#REF!,0)</f>
        <v>0</v>
      </c>
      <c r="BA395" s="99" t="e">
        <f>IF(AY395=2,#REF!,0)</f>
        <v>#REF!</v>
      </c>
      <c r="BB395" s="99">
        <f>IF(AY395=3,#REF!,0)</f>
        <v>0</v>
      </c>
      <c r="BC395" s="99">
        <f>IF(AY395=4,#REF!,0)</f>
        <v>0</v>
      </c>
      <c r="BD395" s="99">
        <f>IF(AY395=5,#REF!,0)</f>
        <v>0</v>
      </c>
      <c r="BZ395" s="122">
        <v>12</v>
      </c>
      <c r="CA395" s="122">
        <v>0</v>
      </c>
      <c r="CY395" s="99">
        <v>1.6500000000000001E-2</v>
      </c>
    </row>
    <row r="396" spans="11:103">
      <c r="L396" s="124" t="s">
        <v>249</v>
      </c>
      <c r="N396" s="116"/>
    </row>
    <row r="397" spans="11:103">
      <c r="N397" s="116">
        <v>2</v>
      </c>
      <c r="Z397" s="99">
        <v>12</v>
      </c>
      <c r="AA397" s="99">
        <v>0</v>
      </c>
      <c r="AB397" s="99">
        <v>25</v>
      </c>
      <c r="AY397" s="99">
        <v>2</v>
      </c>
      <c r="AZ397" s="99">
        <f>IF(AY397=1,#REF!,0)</f>
        <v>0</v>
      </c>
      <c r="BA397" s="99" t="e">
        <f>IF(AY397=2,#REF!,0)</f>
        <v>#REF!</v>
      </c>
      <c r="BB397" s="99">
        <f>IF(AY397=3,#REF!,0)</f>
        <v>0</v>
      </c>
      <c r="BC397" s="99">
        <f>IF(AY397=4,#REF!,0)</f>
        <v>0</v>
      </c>
      <c r="BD397" s="99">
        <f>IF(AY397=5,#REF!,0)</f>
        <v>0</v>
      </c>
      <c r="BZ397" s="122">
        <v>12</v>
      </c>
      <c r="CA397" s="122">
        <v>0</v>
      </c>
      <c r="CY397" s="99">
        <v>0</v>
      </c>
    </row>
    <row r="398" spans="11:103">
      <c r="N398" s="116">
        <v>2</v>
      </c>
      <c r="Z398" s="99">
        <v>12</v>
      </c>
      <c r="AA398" s="99">
        <v>0</v>
      </c>
      <c r="AB398" s="99">
        <v>219</v>
      </c>
      <c r="AY398" s="99">
        <v>2</v>
      </c>
      <c r="AZ398" s="99">
        <f>IF(AY398=1,#REF!,0)</f>
        <v>0</v>
      </c>
      <c r="BA398" s="99" t="e">
        <f>IF(AY398=2,#REF!,0)</f>
        <v>#REF!</v>
      </c>
      <c r="BB398" s="99">
        <f>IF(AY398=3,#REF!,0)</f>
        <v>0</v>
      </c>
      <c r="BC398" s="99">
        <f>IF(AY398=4,#REF!,0)</f>
        <v>0</v>
      </c>
      <c r="BD398" s="99">
        <f>IF(AY398=5,#REF!,0)</f>
        <v>0</v>
      </c>
      <c r="BZ398" s="122">
        <v>12</v>
      </c>
      <c r="CA398" s="122">
        <v>0</v>
      </c>
      <c r="CY398" s="99">
        <v>0</v>
      </c>
    </row>
    <row r="399" spans="11:103">
      <c r="K399" s="124"/>
      <c r="N399" s="116">
        <v>3</v>
      </c>
    </row>
    <row r="400" spans="11:103">
      <c r="N400" s="116">
        <v>2</v>
      </c>
      <c r="Z400" s="99">
        <v>12</v>
      </c>
      <c r="AA400" s="99">
        <v>0</v>
      </c>
      <c r="AB400" s="99">
        <v>179</v>
      </c>
      <c r="AY400" s="99">
        <v>2</v>
      </c>
      <c r="AZ400" s="99">
        <f>IF(AY400=1,#REF!,0)</f>
        <v>0</v>
      </c>
      <c r="BA400" s="99" t="e">
        <f>IF(AY400=2,#REF!,0)</f>
        <v>#REF!</v>
      </c>
      <c r="BB400" s="99">
        <f>IF(AY400=3,#REF!,0)</f>
        <v>0</v>
      </c>
      <c r="BC400" s="99">
        <f>IF(AY400=4,#REF!,0)</f>
        <v>0</v>
      </c>
      <c r="BD400" s="99">
        <f>IF(AY400=5,#REF!,0)</f>
        <v>0</v>
      </c>
      <c r="BZ400" s="122">
        <v>12</v>
      </c>
      <c r="CA400" s="122">
        <v>0</v>
      </c>
      <c r="CY400" s="99">
        <v>0</v>
      </c>
    </row>
    <row r="401" spans="11:103">
      <c r="K401" s="124" t="s">
        <v>248</v>
      </c>
      <c r="N401" s="116">
        <v>3</v>
      </c>
    </row>
    <row r="402" spans="11:103">
      <c r="N402" s="116">
        <v>2</v>
      </c>
      <c r="Z402" s="99">
        <v>12</v>
      </c>
      <c r="AA402" s="99">
        <v>0</v>
      </c>
      <c r="AB402" s="99">
        <v>220</v>
      </c>
      <c r="AY402" s="99">
        <v>2</v>
      </c>
      <c r="AZ402" s="99">
        <f>IF(AY402=1,#REF!,0)</f>
        <v>0</v>
      </c>
      <c r="BA402" s="99" t="e">
        <f>IF(AY402=2,#REF!,0)</f>
        <v>#REF!</v>
      </c>
      <c r="BB402" s="99">
        <f>IF(AY402=3,#REF!,0)</f>
        <v>0</v>
      </c>
      <c r="BC402" s="99">
        <f>IF(AY402=4,#REF!,0)</f>
        <v>0</v>
      </c>
      <c r="BD402" s="99">
        <f>IF(AY402=5,#REF!,0)</f>
        <v>0</v>
      </c>
      <c r="BZ402" s="122">
        <v>12</v>
      </c>
      <c r="CA402" s="122">
        <v>0</v>
      </c>
      <c r="CY402" s="99">
        <v>0</v>
      </c>
    </row>
    <row r="403" spans="11:103">
      <c r="K403" s="124" t="s">
        <v>250</v>
      </c>
      <c r="N403" s="116">
        <v>3</v>
      </c>
    </row>
    <row r="404" spans="11:103">
      <c r="L404" s="124">
        <v>24</v>
      </c>
      <c r="N404" s="116"/>
    </row>
    <row r="405" spans="11:103">
      <c r="N405" s="116">
        <v>2</v>
      </c>
      <c r="Z405" s="99">
        <v>3</v>
      </c>
      <c r="AA405" s="99">
        <v>7</v>
      </c>
      <c r="AB405" s="99" t="s">
        <v>251</v>
      </c>
      <c r="AY405" s="99">
        <v>2</v>
      </c>
      <c r="AZ405" s="99">
        <f>IF(AY405=1,#REF!,0)</f>
        <v>0</v>
      </c>
      <c r="BA405" s="99" t="e">
        <f>IF(AY405=2,#REF!,0)</f>
        <v>#REF!</v>
      </c>
      <c r="BB405" s="99">
        <f>IF(AY405=3,#REF!,0)</f>
        <v>0</v>
      </c>
      <c r="BC405" s="99">
        <f>IF(AY405=4,#REF!,0)</f>
        <v>0</v>
      </c>
      <c r="BD405" s="99">
        <f>IF(AY405=5,#REF!,0)</f>
        <v>0</v>
      </c>
      <c r="BZ405" s="122">
        <v>3</v>
      </c>
      <c r="CA405" s="122">
        <v>7</v>
      </c>
      <c r="CY405" s="99">
        <v>2.5309999999999999E-2</v>
      </c>
    </row>
    <row r="406" spans="11:103">
      <c r="L406" s="124" t="s">
        <v>252</v>
      </c>
      <c r="N406" s="116"/>
    </row>
    <row r="407" spans="11:103">
      <c r="L407" s="124" t="s">
        <v>253</v>
      </c>
      <c r="N407" s="116"/>
    </row>
    <row r="408" spans="11:103">
      <c r="N408" s="116">
        <v>2</v>
      </c>
      <c r="Z408" s="99">
        <v>3</v>
      </c>
      <c r="AA408" s="99">
        <v>7</v>
      </c>
      <c r="AB408" s="99">
        <v>605125902</v>
      </c>
      <c r="AY408" s="99">
        <v>2</v>
      </c>
      <c r="AZ408" s="99">
        <f>IF(AY408=1,#REF!,0)</f>
        <v>0</v>
      </c>
      <c r="BA408" s="99" t="e">
        <f>IF(AY408=2,#REF!,0)</f>
        <v>#REF!</v>
      </c>
      <c r="BB408" s="99">
        <f>IF(AY408=3,#REF!,0)</f>
        <v>0</v>
      </c>
      <c r="BC408" s="99">
        <f>IF(AY408=4,#REF!,0)</f>
        <v>0</v>
      </c>
      <c r="BD408" s="99">
        <f>IF(AY408=5,#REF!,0)</f>
        <v>0</v>
      </c>
      <c r="BZ408" s="122">
        <v>3</v>
      </c>
      <c r="CA408" s="122">
        <v>7</v>
      </c>
      <c r="CY408" s="99">
        <v>0.55000000000000004</v>
      </c>
    </row>
    <row r="409" spans="11:103">
      <c r="L409" s="124" t="s">
        <v>254</v>
      </c>
      <c r="N409" s="116"/>
    </row>
    <row r="410" spans="11:103">
      <c r="L410" s="124" t="s">
        <v>255</v>
      </c>
      <c r="N410" s="116"/>
    </row>
    <row r="411" spans="11:103">
      <c r="N411" s="116">
        <v>2</v>
      </c>
      <c r="Z411" s="99">
        <v>3</v>
      </c>
      <c r="AA411" s="99">
        <v>7</v>
      </c>
      <c r="AB411" s="99">
        <v>60512687</v>
      </c>
      <c r="AY411" s="99">
        <v>2</v>
      </c>
      <c r="AZ411" s="99">
        <f>IF(AY411=1,#REF!,0)</f>
        <v>0</v>
      </c>
      <c r="BA411" s="99" t="e">
        <f>IF(AY411=2,#REF!,0)</f>
        <v>#REF!</v>
      </c>
      <c r="BB411" s="99">
        <f>IF(AY411=3,#REF!,0)</f>
        <v>0</v>
      </c>
      <c r="BC411" s="99">
        <f>IF(AY411=4,#REF!,0)</f>
        <v>0</v>
      </c>
      <c r="BD411" s="99">
        <f>IF(AY411=5,#REF!,0)</f>
        <v>0</v>
      </c>
      <c r="BZ411" s="122">
        <v>3</v>
      </c>
      <c r="CA411" s="122">
        <v>7</v>
      </c>
      <c r="CY411" s="99">
        <v>0.55000000000000004</v>
      </c>
    </row>
    <row r="412" spans="11:103">
      <c r="L412" s="124" t="s">
        <v>256</v>
      </c>
      <c r="N412" s="116"/>
    </row>
    <row r="413" spans="11:103">
      <c r="N413" s="116">
        <v>2</v>
      </c>
      <c r="Z413" s="99">
        <v>3</v>
      </c>
      <c r="AA413" s="99">
        <v>7</v>
      </c>
      <c r="AB413" s="99">
        <v>60515550</v>
      </c>
      <c r="AY413" s="99">
        <v>2</v>
      </c>
      <c r="AZ413" s="99">
        <f>IF(AY413=1,#REF!,0)</f>
        <v>0</v>
      </c>
      <c r="BA413" s="99" t="e">
        <f>IF(AY413=2,#REF!,0)</f>
        <v>#REF!</v>
      </c>
      <c r="BB413" s="99">
        <f>IF(AY413=3,#REF!,0)</f>
        <v>0</v>
      </c>
      <c r="BC413" s="99">
        <f>IF(AY413=4,#REF!,0)</f>
        <v>0</v>
      </c>
      <c r="BD413" s="99">
        <f>IF(AY413=5,#REF!,0)</f>
        <v>0</v>
      </c>
      <c r="BZ413" s="122">
        <v>3</v>
      </c>
      <c r="CA413" s="122">
        <v>7</v>
      </c>
      <c r="CY413" s="99">
        <v>0.55000000000000004</v>
      </c>
    </row>
    <row r="414" spans="11:103">
      <c r="L414" s="124" t="s">
        <v>257</v>
      </c>
      <c r="N414" s="116"/>
    </row>
    <row r="415" spans="11:103">
      <c r="L415" s="124" t="s">
        <v>258</v>
      </c>
      <c r="N415" s="116"/>
    </row>
    <row r="416" spans="11:103">
      <c r="L416" s="124" t="s">
        <v>259</v>
      </c>
      <c r="N416" s="116"/>
    </row>
    <row r="417" spans="7:103">
      <c r="L417" s="124" t="s">
        <v>260</v>
      </c>
      <c r="N417" s="116"/>
    </row>
    <row r="418" spans="7:103">
      <c r="L418" s="124" t="s">
        <v>261</v>
      </c>
      <c r="N418" s="116"/>
    </row>
    <row r="419" spans="7:103">
      <c r="L419" s="124" t="s">
        <v>262</v>
      </c>
      <c r="N419" s="116"/>
    </row>
    <row r="420" spans="7:103">
      <c r="L420" s="124" t="s">
        <v>100</v>
      </c>
      <c r="N420" s="116"/>
    </row>
    <row r="421" spans="7:103">
      <c r="L421" s="124" t="s">
        <v>263</v>
      </c>
      <c r="N421" s="116"/>
    </row>
    <row r="422" spans="7:103">
      <c r="L422" s="124" t="s">
        <v>264</v>
      </c>
      <c r="N422" s="116"/>
    </row>
    <row r="423" spans="7:103">
      <c r="N423" s="116">
        <v>2</v>
      </c>
      <c r="Z423" s="99">
        <v>3</v>
      </c>
      <c r="AA423" s="99">
        <v>7</v>
      </c>
      <c r="AB423" s="99">
        <v>60516532</v>
      </c>
      <c r="AY423" s="99">
        <v>2</v>
      </c>
      <c r="AZ423" s="99">
        <f>IF(AY423=1,#REF!,0)</f>
        <v>0</v>
      </c>
      <c r="BA423" s="99" t="e">
        <f>IF(AY423=2,#REF!,0)</f>
        <v>#REF!</v>
      </c>
      <c r="BB423" s="99">
        <f>IF(AY423=3,#REF!,0)</f>
        <v>0</v>
      </c>
      <c r="BC423" s="99">
        <f>IF(AY423=4,#REF!,0)</f>
        <v>0</v>
      </c>
      <c r="BD423" s="99">
        <f>IF(AY423=5,#REF!,0)</f>
        <v>0</v>
      </c>
      <c r="BZ423" s="122">
        <v>3</v>
      </c>
      <c r="CA423" s="122">
        <v>7</v>
      </c>
      <c r="CY423" s="99">
        <v>0.55000000000000004</v>
      </c>
    </row>
    <row r="424" spans="7:103">
      <c r="L424" s="124" t="s">
        <v>265</v>
      </c>
      <c r="N424" s="116"/>
    </row>
    <row r="425" spans="7:103">
      <c r="N425" s="116">
        <v>2</v>
      </c>
      <c r="Z425" s="99">
        <v>3</v>
      </c>
      <c r="AA425" s="99">
        <v>7</v>
      </c>
      <c r="AB425" s="99" t="s">
        <v>266</v>
      </c>
      <c r="AY425" s="99">
        <v>2</v>
      </c>
      <c r="AZ425" s="99">
        <f>IF(AY425=1,#REF!,0)</f>
        <v>0</v>
      </c>
      <c r="BA425" s="99" t="e">
        <f>IF(AY425=2,#REF!,0)</f>
        <v>#REF!</v>
      </c>
      <c r="BB425" s="99">
        <f>IF(AY425=3,#REF!,0)</f>
        <v>0</v>
      </c>
      <c r="BC425" s="99">
        <f>IF(AY425=4,#REF!,0)</f>
        <v>0</v>
      </c>
      <c r="BD425" s="99">
        <f>IF(AY425=5,#REF!,0)</f>
        <v>0</v>
      </c>
      <c r="BZ425" s="122">
        <v>3</v>
      </c>
      <c r="CA425" s="122">
        <v>7</v>
      </c>
      <c r="CY425" s="99">
        <v>1.1299999999999999E-2</v>
      </c>
    </row>
    <row r="426" spans="7:103">
      <c r="L426" s="124" t="s">
        <v>267</v>
      </c>
      <c r="N426" s="116"/>
    </row>
    <row r="427" spans="7:103">
      <c r="N427" s="116">
        <v>2</v>
      </c>
      <c r="Z427" s="99">
        <v>3</v>
      </c>
      <c r="AA427" s="99">
        <v>7</v>
      </c>
      <c r="AB427" s="99" t="s">
        <v>268</v>
      </c>
      <c r="AY427" s="99">
        <v>2</v>
      </c>
      <c r="AZ427" s="99">
        <f>IF(AY427=1,#REF!,0)</f>
        <v>0</v>
      </c>
      <c r="BA427" s="99" t="e">
        <f>IF(AY427=2,#REF!,0)</f>
        <v>#REF!</v>
      </c>
      <c r="BB427" s="99">
        <f>IF(AY427=3,#REF!,0)</f>
        <v>0</v>
      </c>
      <c r="BC427" s="99">
        <f>IF(AY427=4,#REF!,0)</f>
        <v>0</v>
      </c>
      <c r="BD427" s="99">
        <f>IF(AY427=5,#REF!,0)</f>
        <v>0</v>
      </c>
      <c r="BZ427" s="122">
        <v>3</v>
      </c>
      <c r="CA427" s="122">
        <v>7</v>
      </c>
      <c r="CY427" s="99">
        <v>1.5699999999999999E-2</v>
      </c>
    </row>
    <row r="428" spans="7:103">
      <c r="L428" s="124" t="s">
        <v>269</v>
      </c>
      <c r="N428" s="116"/>
    </row>
    <row r="429" spans="7:103">
      <c r="N429" s="116">
        <v>2</v>
      </c>
      <c r="Z429" s="99">
        <v>7</v>
      </c>
      <c r="AA429" s="99">
        <v>1002</v>
      </c>
      <c r="AB429" s="99">
        <v>5</v>
      </c>
      <c r="AY429" s="99">
        <v>2</v>
      </c>
      <c r="AZ429" s="99">
        <f>IF(AY429=1,#REF!,0)</f>
        <v>0</v>
      </c>
      <c r="BA429" s="99" t="e">
        <f>IF(AY429=2,#REF!,0)</f>
        <v>#REF!</v>
      </c>
      <c r="BB429" s="99">
        <f>IF(AY429=3,#REF!,0)</f>
        <v>0</v>
      </c>
      <c r="BC429" s="99">
        <f>IF(AY429=4,#REF!,0)</f>
        <v>0</v>
      </c>
      <c r="BD429" s="99">
        <f>IF(AY429=5,#REF!,0)</f>
        <v>0</v>
      </c>
      <c r="BZ429" s="122">
        <v>7</v>
      </c>
      <c r="CA429" s="122">
        <v>1002</v>
      </c>
      <c r="CY429" s="99">
        <v>0</v>
      </c>
    </row>
    <row r="430" spans="7:103">
      <c r="N430" s="116">
        <v>4</v>
      </c>
      <c r="AZ430" s="128">
        <f>SUM(AZ324:AZ429)</f>
        <v>0</v>
      </c>
      <c r="BA430" s="128" t="e">
        <f>SUM(BA324:BA429)</f>
        <v>#REF!</v>
      </c>
      <c r="BB430" s="128">
        <f>SUM(BB324:BB429)</f>
        <v>0</v>
      </c>
      <c r="BC430" s="128">
        <f>SUM(BC324:BC429)</f>
        <v>0</v>
      </c>
      <c r="BD430" s="128">
        <f>SUM(BD324:BD429)</f>
        <v>0</v>
      </c>
    </row>
    <row r="431" spans="7:103">
      <c r="G431" s="115"/>
      <c r="H431" s="115"/>
      <c r="N431" s="116">
        <v>1</v>
      </c>
    </row>
    <row r="432" spans="7:103">
      <c r="N432" s="116">
        <v>2</v>
      </c>
      <c r="Z432" s="99">
        <v>1</v>
      </c>
      <c r="AA432" s="99">
        <v>1</v>
      </c>
      <c r="AB432" s="99">
        <v>1</v>
      </c>
      <c r="AY432" s="99">
        <v>2</v>
      </c>
      <c r="AZ432" s="99">
        <f>IF(AY432=1,#REF!,0)</f>
        <v>0</v>
      </c>
      <c r="BA432" s="99" t="e">
        <f>IF(AY432=2,#REF!,0)</f>
        <v>#REF!</v>
      </c>
      <c r="BB432" s="99">
        <f>IF(AY432=3,#REF!,0)</f>
        <v>0</v>
      </c>
      <c r="BC432" s="99">
        <f>IF(AY432=4,#REF!,0)</f>
        <v>0</v>
      </c>
      <c r="BD432" s="99">
        <f>IF(AY432=5,#REF!,0)</f>
        <v>0</v>
      </c>
      <c r="BZ432" s="122">
        <v>1</v>
      </c>
      <c r="CA432" s="122">
        <v>1</v>
      </c>
      <c r="CY432" s="99">
        <v>2.97E-3</v>
      </c>
    </row>
    <row r="433" spans="11:103">
      <c r="N433" s="116">
        <v>2</v>
      </c>
      <c r="Z433" s="99">
        <v>1</v>
      </c>
      <c r="AA433" s="99">
        <v>7</v>
      </c>
      <c r="AB433" s="99">
        <v>7</v>
      </c>
      <c r="AY433" s="99">
        <v>2</v>
      </c>
      <c r="AZ433" s="99">
        <f>IF(AY433=1,#REF!,0)</f>
        <v>0</v>
      </c>
      <c r="BA433" s="99" t="e">
        <f>IF(AY433=2,#REF!,0)</f>
        <v>#REF!</v>
      </c>
      <c r="BB433" s="99">
        <f>IF(AY433=3,#REF!,0)</f>
        <v>0</v>
      </c>
      <c r="BC433" s="99">
        <f>IF(AY433=4,#REF!,0)</f>
        <v>0</v>
      </c>
      <c r="BD433" s="99">
        <f>IF(AY433=5,#REF!,0)</f>
        <v>0</v>
      </c>
      <c r="BZ433" s="122">
        <v>1</v>
      </c>
      <c r="CA433" s="122">
        <v>7</v>
      </c>
      <c r="CY433" s="99">
        <v>0</v>
      </c>
    </row>
    <row r="434" spans="11:103">
      <c r="L434" s="124" t="s">
        <v>270</v>
      </c>
      <c r="N434" s="116"/>
    </row>
    <row r="435" spans="11:103">
      <c r="N435" s="116">
        <v>2</v>
      </c>
      <c r="Z435" s="99">
        <v>1</v>
      </c>
      <c r="AA435" s="99">
        <v>7</v>
      </c>
      <c r="AB435" s="99">
        <v>7</v>
      </c>
      <c r="AY435" s="99">
        <v>2</v>
      </c>
      <c r="AZ435" s="99">
        <f>IF(AY435=1,#REF!,0)</f>
        <v>0</v>
      </c>
      <c r="BA435" s="99" t="e">
        <f>IF(AY435=2,#REF!,0)</f>
        <v>#REF!</v>
      </c>
      <c r="BB435" s="99">
        <f>IF(AY435=3,#REF!,0)</f>
        <v>0</v>
      </c>
      <c r="BC435" s="99">
        <f>IF(AY435=4,#REF!,0)</f>
        <v>0</v>
      </c>
      <c r="BD435" s="99">
        <f>IF(AY435=5,#REF!,0)</f>
        <v>0</v>
      </c>
      <c r="BZ435" s="122">
        <v>1</v>
      </c>
      <c r="CA435" s="122">
        <v>7</v>
      </c>
      <c r="CY435" s="99">
        <v>0</v>
      </c>
    </row>
    <row r="436" spans="11:103">
      <c r="L436" s="124" t="s">
        <v>271</v>
      </c>
      <c r="N436" s="116"/>
    </row>
    <row r="437" spans="11:103">
      <c r="N437" s="116">
        <v>2</v>
      </c>
      <c r="Z437" s="99">
        <v>1</v>
      </c>
      <c r="AA437" s="99">
        <v>7</v>
      </c>
      <c r="AB437" s="99">
        <v>7</v>
      </c>
      <c r="AY437" s="99">
        <v>2</v>
      </c>
      <c r="AZ437" s="99">
        <f>IF(AY437=1,#REF!,0)</f>
        <v>0</v>
      </c>
      <c r="BA437" s="99" t="e">
        <f>IF(AY437=2,#REF!,0)</f>
        <v>#REF!</v>
      </c>
      <c r="BB437" s="99">
        <f>IF(AY437=3,#REF!,0)</f>
        <v>0</v>
      </c>
      <c r="BC437" s="99">
        <f>IF(AY437=4,#REF!,0)</f>
        <v>0</v>
      </c>
      <c r="BD437" s="99">
        <f>IF(AY437=5,#REF!,0)</f>
        <v>0</v>
      </c>
      <c r="BZ437" s="122">
        <v>1</v>
      </c>
      <c r="CA437" s="122">
        <v>7</v>
      </c>
      <c r="CY437" s="99">
        <v>0</v>
      </c>
    </row>
    <row r="438" spans="11:103">
      <c r="N438" s="116">
        <v>2</v>
      </c>
      <c r="Z438" s="99">
        <v>1</v>
      </c>
      <c r="AA438" s="99">
        <v>7</v>
      </c>
      <c r="AB438" s="99">
        <v>7</v>
      </c>
      <c r="AY438" s="99">
        <v>2</v>
      </c>
      <c r="AZ438" s="99">
        <f>IF(AY438=1,#REF!,0)</f>
        <v>0</v>
      </c>
      <c r="BA438" s="99" t="e">
        <f>IF(AY438=2,#REF!,0)</f>
        <v>#REF!</v>
      </c>
      <c r="BB438" s="99">
        <f>IF(AY438=3,#REF!,0)</f>
        <v>0</v>
      </c>
      <c r="BC438" s="99">
        <f>IF(AY438=4,#REF!,0)</f>
        <v>0</v>
      </c>
      <c r="BD438" s="99">
        <f>IF(AY438=5,#REF!,0)</f>
        <v>0</v>
      </c>
      <c r="BZ438" s="122">
        <v>1</v>
      </c>
      <c r="CA438" s="122">
        <v>7</v>
      </c>
      <c r="CY438" s="99">
        <v>0</v>
      </c>
    </row>
    <row r="439" spans="11:103">
      <c r="N439" s="116">
        <v>2</v>
      </c>
      <c r="Z439" s="99">
        <v>1</v>
      </c>
      <c r="AA439" s="99">
        <v>7</v>
      </c>
      <c r="AB439" s="99">
        <v>7</v>
      </c>
      <c r="AY439" s="99">
        <v>2</v>
      </c>
      <c r="AZ439" s="99">
        <f>IF(AY439=1,#REF!,0)</f>
        <v>0</v>
      </c>
      <c r="BA439" s="99" t="e">
        <f>IF(AY439=2,#REF!,0)</f>
        <v>#REF!</v>
      </c>
      <c r="BB439" s="99">
        <f>IF(AY439=3,#REF!,0)</f>
        <v>0</v>
      </c>
      <c r="BC439" s="99">
        <f>IF(AY439=4,#REF!,0)</f>
        <v>0</v>
      </c>
      <c r="BD439" s="99">
        <f>IF(AY439=5,#REF!,0)</f>
        <v>0</v>
      </c>
      <c r="BZ439" s="122">
        <v>1</v>
      </c>
      <c r="CA439" s="122">
        <v>7</v>
      </c>
      <c r="CY439" s="99">
        <v>6.1900000000000002E-3</v>
      </c>
    </row>
    <row r="440" spans="11:103">
      <c r="K440" s="124" t="s">
        <v>140</v>
      </c>
      <c r="N440" s="116">
        <v>3</v>
      </c>
    </row>
    <row r="441" spans="11:103">
      <c r="L441" s="124" t="s">
        <v>272</v>
      </c>
      <c r="N441" s="116"/>
    </row>
    <row r="442" spans="11:103">
      <c r="L442" s="124" t="s">
        <v>273</v>
      </c>
      <c r="N442" s="116"/>
    </row>
    <row r="443" spans="11:103">
      <c r="N443" s="116">
        <v>2</v>
      </c>
      <c r="Z443" s="99">
        <v>1</v>
      </c>
      <c r="AA443" s="99">
        <v>7</v>
      </c>
      <c r="AB443" s="99">
        <v>7</v>
      </c>
      <c r="AY443" s="99">
        <v>2</v>
      </c>
      <c r="AZ443" s="99">
        <f>IF(AY443=1,#REF!,0)</f>
        <v>0</v>
      </c>
      <c r="BA443" s="99" t="e">
        <f>IF(AY443=2,#REF!,0)</f>
        <v>#REF!</v>
      </c>
      <c r="BB443" s="99">
        <f>IF(AY443=3,#REF!,0)</f>
        <v>0</v>
      </c>
      <c r="BC443" s="99">
        <f>IF(AY443=4,#REF!,0)</f>
        <v>0</v>
      </c>
      <c r="BD443" s="99">
        <f>IF(AY443=5,#REF!,0)</f>
        <v>0</v>
      </c>
      <c r="BZ443" s="122">
        <v>1</v>
      </c>
      <c r="CA443" s="122">
        <v>7</v>
      </c>
      <c r="CY443" s="99">
        <v>1.4E-3</v>
      </c>
    </row>
    <row r="444" spans="11:103">
      <c r="N444" s="116">
        <v>2</v>
      </c>
      <c r="Z444" s="99">
        <v>1</v>
      </c>
      <c r="AA444" s="99">
        <v>7</v>
      </c>
      <c r="AB444" s="99">
        <v>7</v>
      </c>
      <c r="AY444" s="99">
        <v>2</v>
      </c>
      <c r="AZ444" s="99">
        <f>IF(AY444=1,#REF!,0)</f>
        <v>0</v>
      </c>
      <c r="BA444" s="99" t="e">
        <f>IF(AY444=2,#REF!,0)</f>
        <v>#REF!</v>
      </c>
      <c r="BB444" s="99">
        <f>IF(AY444=3,#REF!,0)</f>
        <v>0</v>
      </c>
      <c r="BC444" s="99">
        <f>IF(AY444=4,#REF!,0)</f>
        <v>0</v>
      </c>
      <c r="BD444" s="99">
        <f>IF(AY444=5,#REF!,0)</f>
        <v>0</v>
      </c>
      <c r="BZ444" s="122">
        <v>1</v>
      </c>
      <c r="CA444" s="122">
        <v>7</v>
      </c>
      <c r="CY444" s="99">
        <v>0</v>
      </c>
    </row>
    <row r="445" spans="11:103">
      <c r="N445" s="116">
        <v>2</v>
      </c>
      <c r="Z445" s="99">
        <v>1</v>
      </c>
      <c r="AA445" s="99">
        <v>7</v>
      </c>
      <c r="AB445" s="99">
        <v>7</v>
      </c>
      <c r="AY445" s="99">
        <v>2</v>
      </c>
      <c r="AZ445" s="99">
        <f>IF(AY445=1,#REF!,0)</f>
        <v>0</v>
      </c>
      <c r="BA445" s="99" t="e">
        <f>IF(AY445=2,#REF!,0)</f>
        <v>#REF!</v>
      </c>
      <c r="BB445" s="99">
        <f>IF(AY445=3,#REF!,0)</f>
        <v>0</v>
      </c>
      <c r="BC445" s="99">
        <f>IF(AY445=4,#REF!,0)</f>
        <v>0</v>
      </c>
      <c r="BD445" s="99">
        <f>IF(AY445=5,#REF!,0)</f>
        <v>0</v>
      </c>
      <c r="BZ445" s="122">
        <v>1</v>
      </c>
      <c r="CA445" s="122">
        <v>7</v>
      </c>
      <c r="CY445" s="99">
        <v>4.0000000000000002E-4</v>
      </c>
    </row>
    <row r="446" spans="11:103">
      <c r="K446" s="124" t="s">
        <v>140</v>
      </c>
      <c r="N446" s="116">
        <v>3</v>
      </c>
    </row>
    <row r="447" spans="11:103">
      <c r="N447" s="116">
        <v>2</v>
      </c>
      <c r="Z447" s="99">
        <v>1</v>
      </c>
      <c r="AA447" s="99">
        <v>7</v>
      </c>
      <c r="AB447" s="99">
        <v>7</v>
      </c>
      <c r="AY447" s="99">
        <v>2</v>
      </c>
      <c r="AZ447" s="99">
        <f>IF(AY447=1,#REF!,0)</f>
        <v>0</v>
      </c>
      <c r="BA447" s="99" t="e">
        <f>IF(AY447=2,#REF!,0)</f>
        <v>#REF!</v>
      </c>
      <c r="BB447" s="99">
        <f>IF(AY447=3,#REF!,0)</f>
        <v>0</v>
      </c>
      <c r="BC447" s="99">
        <f>IF(AY447=4,#REF!,0)</f>
        <v>0</v>
      </c>
      <c r="BD447" s="99">
        <f>IF(AY447=5,#REF!,0)</f>
        <v>0</v>
      </c>
      <c r="BZ447" s="122">
        <v>1</v>
      </c>
      <c r="CA447" s="122">
        <v>7</v>
      </c>
      <c r="CY447" s="99">
        <v>4.8999999999999998E-4</v>
      </c>
    </row>
    <row r="448" spans="11:103">
      <c r="N448" s="116">
        <v>2</v>
      </c>
      <c r="Z448" s="99">
        <v>1</v>
      </c>
      <c r="AA448" s="99">
        <v>7</v>
      </c>
      <c r="AB448" s="99">
        <v>7</v>
      </c>
      <c r="AY448" s="99">
        <v>2</v>
      </c>
      <c r="AZ448" s="99">
        <f>IF(AY448=1,#REF!,0)</f>
        <v>0</v>
      </c>
      <c r="BA448" s="99" t="e">
        <f>IF(AY448=2,#REF!,0)</f>
        <v>#REF!</v>
      </c>
      <c r="BB448" s="99">
        <f>IF(AY448=3,#REF!,0)</f>
        <v>0</v>
      </c>
      <c r="BC448" s="99">
        <f>IF(AY448=4,#REF!,0)</f>
        <v>0</v>
      </c>
      <c r="BD448" s="99">
        <f>IF(AY448=5,#REF!,0)</f>
        <v>0</v>
      </c>
      <c r="BZ448" s="122">
        <v>1</v>
      </c>
      <c r="CA448" s="122">
        <v>7</v>
      </c>
      <c r="CY448" s="99">
        <v>2.7499999999999998E-3</v>
      </c>
    </row>
    <row r="449" spans="11:103">
      <c r="K449" s="124" t="s">
        <v>140</v>
      </c>
      <c r="N449" s="116">
        <v>3</v>
      </c>
    </row>
    <row r="450" spans="11:103">
      <c r="N450" s="116">
        <v>2</v>
      </c>
      <c r="Z450" s="99">
        <v>1</v>
      </c>
      <c r="AA450" s="99">
        <v>7</v>
      </c>
      <c r="AB450" s="99">
        <v>7</v>
      </c>
      <c r="AY450" s="99">
        <v>2</v>
      </c>
      <c r="AZ450" s="99">
        <f>IF(AY450=1,#REF!,0)</f>
        <v>0</v>
      </c>
      <c r="BA450" s="99" t="e">
        <f>IF(AY450=2,#REF!,0)</f>
        <v>#REF!</v>
      </c>
      <c r="BB450" s="99">
        <f>IF(AY450=3,#REF!,0)</f>
        <v>0</v>
      </c>
      <c r="BC450" s="99">
        <f>IF(AY450=4,#REF!,0)</f>
        <v>0</v>
      </c>
      <c r="BD450" s="99">
        <f>IF(AY450=5,#REF!,0)</f>
        <v>0</v>
      </c>
      <c r="BZ450" s="122">
        <v>1</v>
      </c>
      <c r="CA450" s="122">
        <v>7</v>
      </c>
      <c r="CY450" s="99">
        <v>3.4499999999999999E-3</v>
      </c>
    </row>
    <row r="451" spans="11:103">
      <c r="K451" s="124" t="s">
        <v>140</v>
      </c>
      <c r="N451" s="116">
        <v>3</v>
      </c>
    </row>
    <row r="452" spans="11:103">
      <c r="N452" s="116">
        <v>2</v>
      </c>
      <c r="Z452" s="99">
        <v>1</v>
      </c>
      <c r="AA452" s="99">
        <v>7</v>
      </c>
      <c r="AB452" s="99">
        <v>7</v>
      </c>
      <c r="AY452" s="99">
        <v>2</v>
      </c>
      <c r="AZ452" s="99">
        <f>IF(AY452=1,#REF!,0)</f>
        <v>0</v>
      </c>
      <c r="BA452" s="99" t="e">
        <f>IF(AY452=2,#REF!,0)</f>
        <v>#REF!</v>
      </c>
      <c r="BB452" s="99">
        <f>IF(AY452=3,#REF!,0)</f>
        <v>0</v>
      </c>
      <c r="BC452" s="99">
        <f>IF(AY452=4,#REF!,0)</f>
        <v>0</v>
      </c>
      <c r="BD452" s="99">
        <f>IF(AY452=5,#REF!,0)</f>
        <v>0</v>
      </c>
      <c r="BZ452" s="122">
        <v>1</v>
      </c>
      <c r="CA452" s="122">
        <v>7</v>
      </c>
      <c r="CY452" s="99">
        <v>3.3300000000000001E-3</v>
      </c>
    </row>
    <row r="453" spans="11:103">
      <c r="K453" s="124" t="s">
        <v>140</v>
      </c>
      <c r="N453" s="116">
        <v>3</v>
      </c>
    </row>
    <row r="454" spans="11:103">
      <c r="L454" s="124" t="s">
        <v>274</v>
      </c>
      <c r="N454" s="116"/>
    </row>
    <row r="455" spans="11:103">
      <c r="N455" s="116">
        <v>2</v>
      </c>
      <c r="Z455" s="99">
        <v>12</v>
      </c>
      <c r="AA455" s="99">
        <v>0</v>
      </c>
      <c r="AB455" s="99">
        <v>26</v>
      </c>
      <c r="AY455" s="99">
        <v>2</v>
      </c>
      <c r="AZ455" s="99">
        <f>IF(AY455=1,#REF!,0)</f>
        <v>0</v>
      </c>
      <c r="BA455" s="99" t="e">
        <f>IF(AY455=2,#REF!,0)</f>
        <v>#REF!</v>
      </c>
      <c r="BB455" s="99">
        <f>IF(AY455=3,#REF!,0)</f>
        <v>0</v>
      </c>
      <c r="BC455" s="99">
        <f>IF(AY455=4,#REF!,0)</f>
        <v>0</v>
      </c>
      <c r="BD455" s="99">
        <f>IF(AY455=5,#REF!,0)</f>
        <v>0</v>
      </c>
      <c r="BZ455" s="122">
        <v>12</v>
      </c>
      <c r="CA455" s="122">
        <v>0</v>
      </c>
      <c r="CY455" s="99">
        <v>0</v>
      </c>
    </row>
    <row r="456" spans="11:103">
      <c r="K456" s="124" t="s">
        <v>140</v>
      </c>
      <c r="N456" s="116">
        <v>3</v>
      </c>
    </row>
    <row r="457" spans="11:103">
      <c r="N457" s="116">
        <v>2</v>
      </c>
      <c r="Z457" s="99">
        <v>12</v>
      </c>
      <c r="AA457" s="99">
        <v>0</v>
      </c>
      <c r="AB457" s="99">
        <v>27</v>
      </c>
      <c r="AY457" s="99">
        <v>2</v>
      </c>
      <c r="AZ457" s="99">
        <f>IF(AY457=1,#REF!,0)</f>
        <v>0</v>
      </c>
      <c r="BA457" s="99" t="e">
        <f>IF(AY457=2,#REF!,0)</f>
        <v>#REF!</v>
      </c>
      <c r="BB457" s="99">
        <f>IF(AY457=3,#REF!,0)</f>
        <v>0</v>
      </c>
      <c r="BC457" s="99">
        <f>IF(AY457=4,#REF!,0)</f>
        <v>0</v>
      </c>
      <c r="BD457" s="99">
        <f>IF(AY457=5,#REF!,0)</f>
        <v>0</v>
      </c>
      <c r="BZ457" s="122">
        <v>12</v>
      </c>
      <c r="CA457" s="122">
        <v>0</v>
      </c>
      <c r="CY457" s="99">
        <v>0</v>
      </c>
    </row>
    <row r="458" spans="11:103">
      <c r="K458" s="124" t="s">
        <v>140</v>
      </c>
      <c r="N458" s="116">
        <v>3</v>
      </c>
    </row>
    <row r="459" spans="11:103">
      <c r="N459" s="116">
        <v>2</v>
      </c>
      <c r="Z459" s="99">
        <v>12</v>
      </c>
      <c r="AA459" s="99">
        <v>0</v>
      </c>
      <c r="AB459" s="99">
        <v>29</v>
      </c>
      <c r="AY459" s="99">
        <v>2</v>
      </c>
      <c r="AZ459" s="99">
        <f>IF(AY459=1,#REF!,0)</f>
        <v>0</v>
      </c>
      <c r="BA459" s="99" t="e">
        <f>IF(AY459=2,#REF!,0)</f>
        <v>#REF!</v>
      </c>
      <c r="BB459" s="99">
        <f>IF(AY459=3,#REF!,0)</f>
        <v>0</v>
      </c>
      <c r="BC459" s="99">
        <f>IF(AY459=4,#REF!,0)</f>
        <v>0</v>
      </c>
      <c r="BD459" s="99">
        <f>IF(AY459=5,#REF!,0)</f>
        <v>0</v>
      </c>
      <c r="BZ459" s="122">
        <v>12</v>
      </c>
      <c r="CA459" s="122">
        <v>0</v>
      </c>
      <c r="CY459" s="99">
        <v>0</v>
      </c>
    </row>
    <row r="460" spans="11:103">
      <c r="K460" s="124"/>
      <c r="N460" s="116">
        <v>3</v>
      </c>
    </row>
    <row r="461" spans="11:103">
      <c r="N461" s="116">
        <v>2</v>
      </c>
      <c r="Z461" s="99">
        <v>12</v>
      </c>
      <c r="AA461" s="99">
        <v>0</v>
      </c>
      <c r="AB461" s="99">
        <v>30</v>
      </c>
      <c r="AY461" s="99">
        <v>2</v>
      </c>
      <c r="AZ461" s="99">
        <f>IF(AY461=1,#REF!,0)</f>
        <v>0</v>
      </c>
      <c r="BA461" s="99" t="e">
        <f>IF(AY461=2,#REF!,0)</f>
        <v>#REF!</v>
      </c>
      <c r="BB461" s="99">
        <f>IF(AY461=3,#REF!,0)</f>
        <v>0</v>
      </c>
      <c r="BC461" s="99">
        <f>IF(AY461=4,#REF!,0)</f>
        <v>0</v>
      </c>
      <c r="BD461" s="99">
        <f>IF(AY461=5,#REF!,0)</f>
        <v>0</v>
      </c>
      <c r="BZ461" s="122">
        <v>12</v>
      </c>
      <c r="CA461" s="122">
        <v>0</v>
      </c>
      <c r="CY461" s="99">
        <v>0</v>
      </c>
    </row>
    <row r="462" spans="11:103">
      <c r="K462" s="124" t="s">
        <v>140</v>
      </c>
      <c r="N462" s="116">
        <v>3</v>
      </c>
    </row>
    <row r="463" spans="11:103">
      <c r="N463" s="116">
        <v>2</v>
      </c>
      <c r="Z463" s="99">
        <v>12</v>
      </c>
      <c r="AA463" s="99">
        <v>0</v>
      </c>
      <c r="AB463" s="99">
        <v>184</v>
      </c>
      <c r="AY463" s="99">
        <v>2</v>
      </c>
      <c r="AZ463" s="99">
        <f>IF(AY463=1,#REF!,0)</f>
        <v>0</v>
      </c>
      <c r="BA463" s="99" t="e">
        <f>IF(AY463=2,#REF!,0)</f>
        <v>#REF!</v>
      </c>
      <c r="BB463" s="99">
        <f>IF(AY463=3,#REF!,0)</f>
        <v>0</v>
      </c>
      <c r="BC463" s="99">
        <f>IF(AY463=4,#REF!,0)</f>
        <v>0</v>
      </c>
      <c r="BD463" s="99">
        <f>IF(AY463=5,#REF!,0)</f>
        <v>0</v>
      </c>
      <c r="BZ463" s="122">
        <v>12</v>
      </c>
      <c r="CA463" s="122">
        <v>0</v>
      </c>
      <c r="CY463" s="99">
        <v>0</v>
      </c>
    </row>
    <row r="464" spans="11:103">
      <c r="K464" s="124" t="s">
        <v>140</v>
      </c>
      <c r="N464" s="116">
        <v>3</v>
      </c>
    </row>
    <row r="465" spans="7:103">
      <c r="N465" s="116">
        <v>2</v>
      </c>
      <c r="Z465" s="99">
        <v>12</v>
      </c>
      <c r="AA465" s="99">
        <v>0</v>
      </c>
      <c r="AB465" s="99">
        <v>31</v>
      </c>
      <c r="AY465" s="99">
        <v>2</v>
      </c>
      <c r="AZ465" s="99">
        <f>IF(AY465=1,#REF!,0)</f>
        <v>0</v>
      </c>
      <c r="BA465" s="99" t="e">
        <f>IF(AY465=2,#REF!,0)</f>
        <v>#REF!</v>
      </c>
      <c r="BB465" s="99">
        <f>IF(AY465=3,#REF!,0)</f>
        <v>0</v>
      </c>
      <c r="BC465" s="99">
        <f>IF(AY465=4,#REF!,0)</f>
        <v>0</v>
      </c>
      <c r="BD465" s="99">
        <f>IF(AY465=5,#REF!,0)</f>
        <v>0</v>
      </c>
      <c r="BZ465" s="122">
        <v>12</v>
      </c>
      <c r="CA465" s="122">
        <v>0</v>
      </c>
      <c r="CY465" s="99">
        <v>0</v>
      </c>
    </row>
    <row r="466" spans="7:103">
      <c r="K466" s="124" t="s">
        <v>275</v>
      </c>
      <c r="N466" s="116">
        <v>3</v>
      </c>
    </row>
    <row r="467" spans="7:103">
      <c r="N467" s="116">
        <v>2</v>
      </c>
      <c r="Z467" s="99">
        <v>12</v>
      </c>
      <c r="AA467" s="99">
        <v>0</v>
      </c>
      <c r="AB467" s="99">
        <v>185</v>
      </c>
      <c r="AY467" s="99">
        <v>2</v>
      </c>
      <c r="AZ467" s="99">
        <f>IF(AY467=1,#REF!,0)</f>
        <v>0</v>
      </c>
      <c r="BA467" s="99" t="e">
        <f>IF(AY467=2,#REF!,0)</f>
        <v>#REF!</v>
      </c>
      <c r="BB467" s="99">
        <f>IF(AY467=3,#REF!,0)</f>
        <v>0</v>
      </c>
      <c r="BC467" s="99">
        <f>IF(AY467=4,#REF!,0)</f>
        <v>0</v>
      </c>
      <c r="BD467" s="99">
        <f>IF(AY467=5,#REF!,0)</f>
        <v>0</v>
      </c>
      <c r="BZ467" s="122">
        <v>12</v>
      </c>
      <c r="CA467" s="122">
        <v>0</v>
      </c>
      <c r="CY467" s="99">
        <v>0</v>
      </c>
    </row>
    <row r="468" spans="7:103">
      <c r="N468" s="116">
        <v>2</v>
      </c>
      <c r="Z468" s="99">
        <v>12</v>
      </c>
      <c r="AA468" s="99">
        <v>0</v>
      </c>
      <c r="AB468" s="99">
        <v>186</v>
      </c>
      <c r="AY468" s="99">
        <v>2</v>
      </c>
      <c r="AZ468" s="99">
        <f>IF(AY468=1,#REF!,0)</f>
        <v>0</v>
      </c>
      <c r="BA468" s="99" t="e">
        <f>IF(AY468=2,#REF!,0)</f>
        <v>#REF!</v>
      </c>
      <c r="BB468" s="99">
        <f>IF(AY468=3,#REF!,0)</f>
        <v>0</v>
      </c>
      <c r="BC468" s="99">
        <f>IF(AY468=4,#REF!,0)</f>
        <v>0</v>
      </c>
      <c r="BD468" s="99">
        <f>IF(AY468=5,#REF!,0)</f>
        <v>0</v>
      </c>
      <c r="BZ468" s="122">
        <v>12</v>
      </c>
      <c r="CA468" s="122">
        <v>0</v>
      </c>
      <c r="CY468" s="99">
        <v>0</v>
      </c>
    </row>
    <row r="469" spans="7:103">
      <c r="N469" s="116">
        <v>2</v>
      </c>
      <c r="Z469" s="99">
        <v>12</v>
      </c>
      <c r="AA469" s="99">
        <v>0</v>
      </c>
      <c r="AB469" s="99">
        <v>187</v>
      </c>
      <c r="AY469" s="99">
        <v>2</v>
      </c>
      <c r="AZ469" s="99">
        <f>IF(AY469=1,#REF!,0)</f>
        <v>0</v>
      </c>
      <c r="BA469" s="99" t="e">
        <f>IF(AY469=2,#REF!,0)</f>
        <v>#REF!</v>
      </c>
      <c r="BB469" s="99">
        <f>IF(AY469=3,#REF!,0)</f>
        <v>0</v>
      </c>
      <c r="BC469" s="99">
        <f>IF(AY469=4,#REF!,0)</f>
        <v>0</v>
      </c>
      <c r="BD469" s="99">
        <f>IF(AY469=5,#REF!,0)</f>
        <v>0</v>
      </c>
      <c r="BZ469" s="122">
        <v>12</v>
      </c>
      <c r="CA469" s="122">
        <v>0</v>
      </c>
      <c r="CY469" s="99">
        <v>0</v>
      </c>
    </row>
    <row r="470" spans="7:103">
      <c r="N470" s="116">
        <v>2</v>
      </c>
      <c r="Z470" s="99">
        <v>12</v>
      </c>
      <c r="AA470" s="99">
        <v>0</v>
      </c>
      <c r="AB470" s="99">
        <v>192</v>
      </c>
      <c r="AY470" s="99">
        <v>2</v>
      </c>
      <c r="AZ470" s="99">
        <f>IF(AY470=1,#REF!,0)</f>
        <v>0</v>
      </c>
      <c r="BA470" s="99" t="e">
        <f>IF(AY470=2,#REF!,0)</f>
        <v>#REF!</v>
      </c>
      <c r="BB470" s="99">
        <f>IF(AY470=3,#REF!,0)</f>
        <v>0</v>
      </c>
      <c r="BC470" s="99">
        <f>IF(AY470=4,#REF!,0)</f>
        <v>0</v>
      </c>
      <c r="BD470" s="99">
        <f>IF(AY470=5,#REF!,0)</f>
        <v>0</v>
      </c>
      <c r="BZ470" s="122">
        <v>12</v>
      </c>
      <c r="CA470" s="122">
        <v>0</v>
      </c>
      <c r="CY470" s="99">
        <v>0</v>
      </c>
    </row>
    <row r="471" spans="7:103">
      <c r="L471" s="124" t="s">
        <v>276</v>
      </c>
      <c r="N471" s="116"/>
    </row>
    <row r="472" spans="7:103">
      <c r="N472" s="116">
        <v>2</v>
      </c>
      <c r="Z472" s="99">
        <v>12</v>
      </c>
      <c r="AA472" s="99">
        <v>0</v>
      </c>
      <c r="AB472" s="99">
        <v>224</v>
      </c>
      <c r="AY472" s="99">
        <v>2</v>
      </c>
      <c r="AZ472" s="99">
        <f>IF(AY472=1,#REF!,0)</f>
        <v>0</v>
      </c>
      <c r="BA472" s="99" t="e">
        <f>IF(AY472=2,#REF!,0)</f>
        <v>#REF!</v>
      </c>
      <c r="BB472" s="99">
        <f>IF(AY472=3,#REF!,0)</f>
        <v>0</v>
      </c>
      <c r="BC472" s="99">
        <f>IF(AY472=4,#REF!,0)</f>
        <v>0</v>
      </c>
      <c r="BD472" s="99">
        <f>IF(AY472=5,#REF!,0)</f>
        <v>0</v>
      </c>
      <c r="BZ472" s="122">
        <v>12</v>
      </c>
      <c r="CA472" s="122">
        <v>0</v>
      </c>
      <c r="CY472" s="99">
        <v>0</v>
      </c>
    </row>
    <row r="473" spans="7:103">
      <c r="L473" s="124">
        <v>5</v>
      </c>
      <c r="N473" s="116"/>
    </row>
    <row r="474" spans="7:103">
      <c r="N474" s="116">
        <v>2</v>
      </c>
      <c r="Z474" s="99">
        <v>12</v>
      </c>
      <c r="AA474" s="99">
        <v>0</v>
      </c>
      <c r="AB474" s="99">
        <v>225</v>
      </c>
      <c r="AY474" s="99">
        <v>2</v>
      </c>
      <c r="AZ474" s="99">
        <f>IF(AY474=1,#REF!,0)</f>
        <v>0</v>
      </c>
      <c r="BA474" s="99" t="e">
        <f>IF(AY474=2,#REF!,0)</f>
        <v>#REF!</v>
      </c>
      <c r="BB474" s="99">
        <f>IF(AY474=3,#REF!,0)</f>
        <v>0</v>
      </c>
      <c r="BC474" s="99">
        <f>IF(AY474=4,#REF!,0)</f>
        <v>0</v>
      </c>
      <c r="BD474" s="99">
        <f>IF(AY474=5,#REF!,0)</f>
        <v>0</v>
      </c>
      <c r="BZ474" s="122">
        <v>12</v>
      </c>
      <c r="CA474" s="122">
        <v>0</v>
      </c>
      <c r="CY474" s="99">
        <v>0</v>
      </c>
    </row>
    <row r="475" spans="7:103">
      <c r="L475" s="124" t="s">
        <v>277</v>
      </c>
      <c r="N475" s="116"/>
    </row>
    <row r="476" spans="7:103">
      <c r="N476" s="116">
        <v>2</v>
      </c>
      <c r="Z476" s="99">
        <v>7</v>
      </c>
      <c r="AA476" s="99">
        <v>1002</v>
      </c>
      <c r="AB476" s="99">
        <v>5</v>
      </c>
      <c r="AY476" s="99">
        <v>2</v>
      </c>
      <c r="AZ476" s="99">
        <f>IF(AY476=1,#REF!,0)</f>
        <v>0</v>
      </c>
      <c r="BA476" s="99" t="e">
        <f>IF(AY476=2,#REF!,0)</f>
        <v>#REF!</v>
      </c>
      <c r="BB476" s="99">
        <f>IF(AY476=3,#REF!,0)</f>
        <v>0</v>
      </c>
      <c r="BC476" s="99">
        <f>IF(AY476=4,#REF!,0)</f>
        <v>0</v>
      </c>
      <c r="BD476" s="99">
        <f>IF(AY476=5,#REF!,0)</f>
        <v>0</v>
      </c>
      <c r="BZ476" s="122">
        <v>7</v>
      </c>
      <c r="CA476" s="122">
        <v>1002</v>
      </c>
      <c r="CY476" s="99">
        <v>0</v>
      </c>
    </row>
    <row r="477" spans="7:103">
      <c r="N477" s="116">
        <v>4</v>
      </c>
      <c r="AZ477" s="128">
        <f>SUM(AZ431:AZ476)</f>
        <v>0</v>
      </c>
      <c r="BA477" s="128" t="e">
        <f>SUM(BA431:BA476)</f>
        <v>#REF!</v>
      </c>
      <c r="BB477" s="128">
        <f>SUM(BB431:BB476)</f>
        <v>0</v>
      </c>
      <c r="BC477" s="128">
        <f>SUM(BC431:BC476)</f>
        <v>0</v>
      </c>
      <c r="BD477" s="128">
        <f>SUM(BD431:BD476)</f>
        <v>0</v>
      </c>
    </row>
    <row r="478" spans="7:103">
      <c r="G478" s="115"/>
      <c r="H478" s="115"/>
      <c r="N478" s="116">
        <v>1</v>
      </c>
    </row>
    <row r="479" spans="7:103">
      <c r="N479" s="116">
        <v>2</v>
      </c>
      <c r="Z479" s="99">
        <v>1</v>
      </c>
      <c r="AA479" s="99">
        <v>7</v>
      </c>
      <c r="AB479" s="99">
        <v>7</v>
      </c>
      <c r="AY479" s="99">
        <v>2</v>
      </c>
      <c r="AZ479" s="99">
        <f>IF(AY479=1,#REF!,0)</f>
        <v>0</v>
      </c>
      <c r="BA479" s="99" t="e">
        <f>IF(AY479=2,#REF!,0)</f>
        <v>#REF!</v>
      </c>
      <c r="BB479" s="99">
        <f>IF(AY479=3,#REF!,0)</f>
        <v>0</v>
      </c>
      <c r="BC479" s="99">
        <f>IF(AY479=4,#REF!,0)</f>
        <v>0</v>
      </c>
      <c r="BD479" s="99">
        <f>IF(AY479=5,#REF!,0)</f>
        <v>0</v>
      </c>
      <c r="BZ479" s="122">
        <v>1</v>
      </c>
      <c r="CA479" s="122">
        <v>7</v>
      </c>
      <c r="CY479" s="99">
        <v>3.0000000000000001E-5</v>
      </c>
    </row>
    <row r="480" spans="7:103">
      <c r="L480" s="124" t="s">
        <v>278</v>
      </c>
      <c r="N480" s="116"/>
    </row>
    <row r="481" spans="7:103">
      <c r="L481" s="124" t="s">
        <v>279</v>
      </c>
      <c r="N481" s="116"/>
    </row>
    <row r="482" spans="7:103">
      <c r="N482" s="116">
        <v>2</v>
      </c>
      <c r="Z482" s="99">
        <v>1</v>
      </c>
      <c r="AA482" s="99">
        <v>7</v>
      </c>
      <c r="AB482" s="99">
        <v>7</v>
      </c>
      <c r="AY482" s="99">
        <v>2</v>
      </c>
      <c r="AZ482" s="99">
        <f>IF(AY482=1,#REF!,0)</f>
        <v>0</v>
      </c>
      <c r="BA482" s="99" t="e">
        <f>IF(AY482=2,#REF!,0)</f>
        <v>#REF!</v>
      </c>
      <c r="BB482" s="99">
        <f>IF(AY482=3,#REF!,0)</f>
        <v>0</v>
      </c>
      <c r="BC482" s="99">
        <f>IF(AY482=4,#REF!,0)</f>
        <v>0</v>
      </c>
      <c r="BD482" s="99">
        <f>IF(AY482=5,#REF!,0)</f>
        <v>0</v>
      </c>
      <c r="BZ482" s="122">
        <v>1</v>
      </c>
      <c r="CA482" s="122">
        <v>7</v>
      </c>
      <c r="CY482" s="99">
        <v>6.0999999999999997E-4</v>
      </c>
    </row>
    <row r="483" spans="7:103">
      <c r="L483" s="124" t="s">
        <v>280</v>
      </c>
      <c r="N483" s="116"/>
    </row>
    <row r="484" spans="7:103">
      <c r="L484" s="124" t="s">
        <v>273</v>
      </c>
      <c r="N484" s="116"/>
    </row>
    <row r="485" spans="7:103">
      <c r="N485" s="116">
        <v>2</v>
      </c>
      <c r="Z485" s="99">
        <v>3</v>
      </c>
      <c r="AA485" s="99">
        <v>7</v>
      </c>
      <c r="AB485" s="99">
        <v>67352438</v>
      </c>
      <c r="AY485" s="99">
        <v>2</v>
      </c>
      <c r="AZ485" s="99">
        <f>IF(AY485=1,#REF!,0)</f>
        <v>0</v>
      </c>
      <c r="BA485" s="99" t="e">
        <f>IF(AY485=2,#REF!,0)</f>
        <v>#REF!</v>
      </c>
      <c r="BB485" s="99">
        <f>IF(AY485=3,#REF!,0)</f>
        <v>0</v>
      </c>
      <c r="BC485" s="99">
        <f>IF(AY485=4,#REF!,0)</f>
        <v>0</v>
      </c>
      <c r="BD485" s="99">
        <f>IF(AY485=5,#REF!,0)</f>
        <v>0</v>
      </c>
      <c r="BZ485" s="122">
        <v>3</v>
      </c>
      <c r="CA485" s="122">
        <v>7</v>
      </c>
      <c r="CY485" s="99">
        <v>2.7E-4</v>
      </c>
    </row>
    <row r="486" spans="7:103">
      <c r="L486" s="124" t="s">
        <v>281</v>
      </c>
      <c r="N486" s="116"/>
    </row>
    <row r="487" spans="7:103">
      <c r="N487" s="116">
        <v>2</v>
      </c>
      <c r="Z487" s="99">
        <v>3</v>
      </c>
      <c r="AA487" s="99">
        <v>7</v>
      </c>
      <c r="AB487" s="99" t="s">
        <v>282</v>
      </c>
      <c r="AY487" s="99">
        <v>2</v>
      </c>
      <c r="AZ487" s="99">
        <f>IF(AY487=1,#REF!,0)</f>
        <v>0</v>
      </c>
      <c r="BA487" s="99" t="e">
        <f>IF(AY487=2,#REF!,0)</f>
        <v>#REF!</v>
      </c>
      <c r="BB487" s="99">
        <f>IF(AY487=3,#REF!,0)</f>
        <v>0</v>
      </c>
      <c r="BC487" s="99">
        <f>IF(AY487=4,#REF!,0)</f>
        <v>0</v>
      </c>
      <c r="BD487" s="99">
        <f>IF(AY487=5,#REF!,0)</f>
        <v>0</v>
      </c>
      <c r="BZ487" s="122">
        <v>3</v>
      </c>
      <c r="CA487" s="122">
        <v>7</v>
      </c>
      <c r="CY487" s="99">
        <v>2.7E-4</v>
      </c>
    </row>
    <row r="488" spans="7:103">
      <c r="L488" s="124" t="s">
        <v>283</v>
      </c>
      <c r="N488" s="116"/>
    </row>
    <row r="489" spans="7:103">
      <c r="N489" s="116">
        <v>2</v>
      </c>
      <c r="Z489" s="99">
        <v>7</v>
      </c>
      <c r="AA489" s="99">
        <v>1002</v>
      </c>
      <c r="AB489" s="99">
        <v>5</v>
      </c>
      <c r="AY489" s="99">
        <v>2</v>
      </c>
      <c r="AZ489" s="99">
        <f>IF(AY489=1,#REF!,0)</f>
        <v>0</v>
      </c>
      <c r="BA489" s="99" t="e">
        <f>IF(AY489=2,#REF!,0)</f>
        <v>#REF!</v>
      </c>
      <c r="BB489" s="99">
        <f>IF(AY489=3,#REF!,0)</f>
        <v>0</v>
      </c>
      <c r="BC489" s="99">
        <f>IF(AY489=4,#REF!,0)</f>
        <v>0</v>
      </c>
      <c r="BD489" s="99">
        <f>IF(AY489=5,#REF!,0)</f>
        <v>0</v>
      </c>
      <c r="BZ489" s="122">
        <v>7</v>
      </c>
      <c r="CA489" s="122">
        <v>1002</v>
      </c>
      <c r="CY489" s="99">
        <v>0</v>
      </c>
    </row>
    <row r="490" spans="7:103">
      <c r="N490" s="116">
        <v>4</v>
      </c>
      <c r="AZ490" s="128">
        <f>SUM(AZ478:AZ489)</f>
        <v>0</v>
      </c>
      <c r="BA490" s="128" t="e">
        <f>SUM(BA478:BA489)</f>
        <v>#REF!</v>
      </c>
      <c r="BB490" s="128">
        <f>SUM(BB478:BB489)</f>
        <v>0</v>
      </c>
      <c r="BC490" s="128">
        <f>SUM(BC478:BC489)</f>
        <v>0</v>
      </c>
      <c r="BD490" s="128">
        <f>SUM(BD478:BD489)</f>
        <v>0</v>
      </c>
    </row>
    <row r="491" spans="7:103">
      <c r="G491" s="115"/>
      <c r="H491" s="115"/>
      <c r="N491" s="116">
        <v>1</v>
      </c>
    </row>
    <row r="492" spans="7:103">
      <c r="N492" s="116">
        <v>2</v>
      </c>
      <c r="Z492" s="99">
        <v>2</v>
      </c>
      <c r="AA492" s="99">
        <v>7</v>
      </c>
      <c r="AB492" s="99">
        <v>7</v>
      </c>
      <c r="AY492" s="99">
        <v>2</v>
      </c>
      <c r="AZ492" s="99">
        <f>IF(AY492=1,#REF!,0)</f>
        <v>0</v>
      </c>
      <c r="BA492" s="99" t="e">
        <f>IF(AY492=2,#REF!,0)</f>
        <v>#REF!</v>
      </c>
      <c r="BB492" s="99">
        <f>IF(AY492=3,#REF!,0)</f>
        <v>0</v>
      </c>
      <c r="BC492" s="99">
        <f>IF(AY492=4,#REF!,0)</f>
        <v>0</v>
      </c>
      <c r="BD492" s="99">
        <f>IF(AY492=5,#REF!,0)</f>
        <v>0</v>
      </c>
      <c r="BZ492" s="122">
        <v>2</v>
      </c>
      <c r="CA492" s="122">
        <v>7</v>
      </c>
      <c r="CY492" s="99">
        <v>1.2500000000000001E-2</v>
      </c>
    </row>
    <row r="493" spans="7:103">
      <c r="N493" s="116">
        <v>2</v>
      </c>
      <c r="Z493" s="99">
        <v>2</v>
      </c>
      <c r="AA493" s="99">
        <v>0</v>
      </c>
      <c r="AB493" s="99">
        <v>0</v>
      </c>
      <c r="AY493" s="99">
        <v>2</v>
      </c>
      <c r="AZ493" s="99">
        <f>IF(AY493=1,#REF!,0)</f>
        <v>0</v>
      </c>
      <c r="BA493" s="99" t="e">
        <f>IF(AY493=2,#REF!,0)</f>
        <v>#REF!</v>
      </c>
      <c r="BB493" s="99">
        <f>IF(AY493=3,#REF!,0)</f>
        <v>0</v>
      </c>
      <c r="BC493" s="99">
        <f>IF(AY493=4,#REF!,0)</f>
        <v>0</v>
      </c>
      <c r="BD493" s="99">
        <f>IF(AY493=5,#REF!,0)</f>
        <v>0</v>
      </c>
      <c r="BZ493" s="122">
        <v>2</v>
      </c>
      <c r="CA493" s="122">
        <v>0</v>
      </c>
      <c r="CY493" s="99">
        <v>5.2850000000000001E-2</v>
      </c>
    </row>
    <row r="494" spans="7:103" ht="12.75" customHeight="1">
      <c r="K494" s="124" t="s">
        <v>284</v>
      </c>
      <c r="N494" s="116">
        <v>3</v>
      </c>
    </row>
    <row r="495" spans="7:103">
      <c r="N495" s="116">
        <v>4</v>
      </c>
      <c r="AZ495" s="128">
        <f>SUM(AZ491:AZ494)</f>
        <v>0</v>
      </c>
      <c r="BA495" s="128" t="e">
        <f>SUM(BA491:BA494)</f>
        <v>#REF!</v>
      </c>
      <c r="BB495" s="128">
        <f>SUM(BB491:BB494)</f>
        <v>0</v>
      </c>
      <c r="BC495" s="128">
        <f>SUM(BC491:BC494)</f>
        <v>0</v>
      </c>
      <c r="BD495" s="128">
        <f>SUM(BD491:BD494)</f>
        <v>0</v>
      </c>
    </row>
    <row r="496" spans="7:103">
      <c r="G496" s="115"/>
      <c r="H496" s="115"/>
      <c r="N496" s="116">
        <v>1</v>
      </c>
    </row>
    <row r="497" spans="11:103">
      <c r="N497" s="116">
        <v>2</v>
      </c>
      <c r="Z497" s="99">
        <v>12</v>
      </c>
      <c r="AA497" s="99">
        <v>0</v>
      </c>
      <c r="AB497" s="99">
        <v>216</v>
      </c>
      <c r="AY497" s="99">
        <v>2</v>
      </c>
      <c r="AZ497" s="99">
        <f>IF(AY497=1,#REF!,0)</f>
        <v>0</v>
      </c>
      <c r="BA497" s="99" t="e">
        <f>IF(AY497=2,#REF!,0)</f>
        <v>#REF!</v>
      </c>
      <c r="BB497" s="99">
        <f>IF(AY497=3,#REF!,0)</f>
        <v>0</v>
      </c>
      <c r="BC497" s="99">
        <f>IF(AY497=4,#REF!,0)</f>
        <v>0</v>
      </c>
      <c r="BD497" s="99">
        <f>IF(AY497=5,#REF!,0)</f>
        <v>0</v>
      </c>
      <c r="BZ497" s="122">
        <v>12</v>
      </c>
      <c r="CA497" s="122">
        <v>0</v>
      </c>
      <c r="CY497" s="99">
        <v>0</v>
      </c>
    </row>
    <row r="498" spans="11:103" ht="33.75" customHeight="1">
      <c r="K498" s="124" t="s">
        <v>285</v>
      </c>
      <c r="N498" s="116">
        <v>3</v>
      </c>
    </row>
    <row r="499" spans="11:103">
      <c r="K499" s="124"/>
      <c r="N499" s="116">
        <v>3</v>
      </c>
    </row>
    <row r="500" spans="11:103" ht="33.75" customHeight="1">
      <c r="K500" s="124" t="s">
        <v>286</v>
      </c>
      <c r="N500" s="116">
        <v>3</v>
      </c>
    </row>
    <row r="501" spans="11:103">
      <c r="K501" s="124"/>
      <c r="N501" s="116">
        <v>3</v>
      </c>
    </row>
    <row r="502" spans="11:103" ht="22.5" customHeight="1">
      <c r="K502" s="124" t="s">
        <v>287</v>
      </c>
      <c r="N502" s="116">
        <v>3</v>
      </c>
    </row>
    <row r="503" spans="11:103">
      <c r="K503" s="124"/>
      <c r="N503" s="116">
        <v>3</v>
      </c>
    </row>
    <row r="504" spans="11:103" ht="22.5" customHeight="1">
      <c r="K504" s="124" t="s">
        <v>288</v>
      </c>
      <c r="N504" s="116">
        <v>3</v>
      </c>
    </row>
    <row r="505" spans="11:103">
      <c r="K505" s="124"/>
      <c r="N505" s="116">
        <v>3</v>
      </c>
    </row>
    <row r="506" spans="11:103" ht="12.75" customHeight="1">
      <c r="K506" s="124" t="s">
        <v>289</v>
      </c>
      <c r="N506" s="116">
        <v>3</v>
      </c>
    </row>
    <row r="507" spans="11:103">
      <c r="K507" s="124"/>
      <c r="N507" s="116">
        <v>3</v>
      </c>
    </row>
    <row r="508" spans="11:103" ht="12.75" customHeight="1">
      <c r="K508" s="124" t="s">
        <v>290</v>
      </c>
      <c r="N508" s="116">
        <v>3</v>
      </c>
    </row>
    <row r="509" spans="11:103">
      <c r="K509" s="124"/>
      <c r="N509" s="116">
        <v>3</v>
      </c>
    </row>
    <row r="510" spans="11:103" ht="12.75" customHeight="1">
      <c r="K510" s="124" t="s">
        <v>291</v>
      </c>
      <c r="N510" s="116">
        <v>3</v>
      </c>
    </row>
    <row r="511" spans="11:103">
      <c r="K511" s="124"/>
      <c r="N511" s="116">
        <v>3</v>
      </c>
    </row>
    <row r="512" spans="11:103">
      <c r="K512" s="124" t="s">
        <v>6</v>
      </c>
      <c r="N512" s="116">
        <v>3</v>
      </c>
    </row>
    <row r="513" spans="11:103">
      <c r="K513" s="124"/>
      <c r="N513" s="116">
        <v>3</v>
      </c>
    </row>
    <row r="514" spans="11:103">
      <c r="K514" s="124" t="s">
        <v>6</v>
      </c>
      <c r="N514" s="116">
        <v>3</v>
      </c>
    </row>
    <row r="515" spans="11:103">
      <c r="N515" s="116">
        <v>2</v>
      </c>
      <c r="Z515" s="99">
        <v>12</v>
      </c>
      <c r="AA515" s="99">
        <v>0</v>
      </c>
      <c r="AB515" s="99">
        <v>33</v>
      </c>
      <c r="AY515" s="99">
        <v>2</v>
      </c>
      <c r="AZ515" s="99">
        <f>IF(AY515=1,#REF!,0)</f>
        <v>0</v>
      </c>
      <c r="BA515" s="99" t="e">
        <f>IF(AY515=2,#REF!,0)</f>
        <v>#REF!</v>
      </c>
      <c r="BB515" s="99">
        <f>IF(AY515=3,#REF!,0)</f>
        <v>0</v>
      </c>
      <c r="BC515" s="99">
        <f>IF(AY515=4,#REF!,0)</f>
        <v>0</v>
      </c>
      <c r="BD515" s="99">
        <f>IF(AY515=5,#REF!,0)</f>
        <v>0</v>
      </c>
      <c r="BZ515" s="122">
        <v>12</v>
      </c>
      <c r="CA515" s="122">
        <v>0</v>
      </c>
      <c r="CY515" s="99">
        <v>0</v>
      </c>
    </row>
    <row r="516" spans="11:103" ht="12.75" customHeight="1">
      <c r="K516" s="124" t="s">
        <v>292</v>
      </c>
      <c r="N516" s="116">
        <v>3</v>
      </c>
    </row>
    <row r="517" spans="11:103">
      <c r="L517" s="124" t="s">
        <v>293</v>
      </c>
      <c r="N517" s="116"/>
    </row>
    <row r="518" spans="11:103">
      <c r="L518" s="124">
        <v>0.17222222222222219</v>
      </c>
      <c r="N518" s="116"/>
    </row>
    <row r="519" spans="11:103">
      <c r="L519" s="124" t="s">
        <v>294</v>
      </c>
      <c r="N519" s="116"/>
    </row>
    <row r="520" spans="11:103">
      <c r="L520" s="124" t="s">
        <v>295</v>
      </c>
      <c r="N520" s="116"/>
    </row>
    <row r="521" spans="11:103">
      <c r="L521" s="124" t="s">
        <v>296</v>
      </c>
      <c r="N521" s="116"/>
    </row>
    <row r="522" spans="11:103">
      <c r="L522" s="124" t="s">
        <v>297</v>
      </c>
      <c r="N522" s="116"/>
    </row>
    <row r="523" spans="11:103">
      <c r="L523" s="124" t="s">
        <v>298</v>
      </c>
      <c r="N523" s="116"/>
    </row>
    <row r="524" spans="11:103">
      <c r="L524" s="124" t="s">
        <v>299</v>
      </c>
      <c r="N524" s="116"/>
    </row>
    <row r="525" spans="11:103">
      <c r="L525" s="124" t="s">
        <v>300</v>
      </c>
      <c r="N525" s="116"/>
    </row>
    <row r="526" spans="11:103">
      <c r="L526" s="124" t="s">
        <v>301</v>
      </c>
      <c r="N526" s="116"/>
    </row>
    <row r="527" spans="11:103">
      <c r="L527" s="124" t="s">
        <v>302</v>
      </c>
      <c r="N527" s="116"/>
    </row>
    <row r="528" spans="11:103">
      <c r="N528" s="116">
        <v>2</v>
      </c>
      <c r="Z528" s="99">
        <v>12</v>
      </c>
      <c r="AA528" s="99">
        <v>0</v>
      </c>
      <c r="AB528" s="99">
        <v>34</v>
      </c>
      <c r="AY528" s="99">
        <v>2</v>
      </c>
      <c r="AZ528" s="99">
        <f>IF(AY528=1,#REF!,0)</f>
        <v>0</v>
      </c>
      <c r="BA528" s="99" t="e">
        <f>IF(AY528=2,#REF!,0)</f>
        <v>#REF!</v>
      </c>
      <c r="BB528" s="99">
        <f>IF(AY528=3,#REF!,0)</f>
        <v>0</v>
      </c>
      <c r="BC528" s="99">
        <f>IF(AY528=4,#REF!,0)</f>
        <v>0</v>
      </c>
      <c r="BD528" s="99">
        <f>IF(AY528=5,#REF!,0)</f>
        <v>0</v>
      </c>
      <c r="BZ528" s="122">
        <v>12</v>
      </c>
      <c r="CA528" s="122">
        <v>0</v>
      </c>
      <c r="CY528" s="99">
        <v>0</v>
      </c>
    </row>
    <row r="529" spans="7:103">
      <c r="K529" s="124" t="s">
        <v>303</v>
      </c>
      <c r="N529" s="116">
        <v>3</v>
      </c>
    </row>
    <row r="530" spans="7:103">
      <c r="N530" s="116">
        <v>2</v>
      </c>
      <c r="Z530" s="99">
        <v>12</v>
      </c>
      <c r="AA530" s="99">
        <v>0</v>
      </c>
      <c r="AB530" s="99">
        <v>35</v>
      </c>
      <c r="AY530" s="99">
        <v>2</v>
      </c>
      <c r="AZ530" s="99">
        <f>IF(AY530=1,#REF!,0)</f>
        <v>0</v>
      </c>
      <c r="BA530" s="99" t="e">
        <f>IF(AY530=2,#REF!,0)</f>
        <v>#REF!</v>
      </c>
      <c r="BB530" s="99">
        <f>IF(AY530=3,#REF!,0)</f>
        <v>0</v>
      </c>
      <c r="BC530" s="99">
        <f>IF(AY530=4,#REF!,0)</f>
        <v>0</v>
      </c>
      <c r="BD530" s="99">
        <f>IF(AY530=5,#REF!,0)</f>
        <v>0</v>
      </c>
      <c r="BZ530" s="122">
        <v>12</v>
      </c>
      <c r="CA530" s="122">
        <v>0</v>
      </c>
      <c r="CY530" s="99">
        <v>0</v>
      </c>
    </row>
    <row r="531" spans="7:103">
      <c r="L531" s="124" t="s">
        <v>304</v>
      </c>
      <c r="N531" s="116"/>
    </row>
    <row r="532" spans="7:103">
      <c r="N532" s="116">
        <v>2</v>
      </c>
      <c r="Z532" s="99">
        <v>12</v>
      </c>
      <c r="AA532" s="99">
        <v>0</v>
      </c>
      <c r="AB532" s="99">
        <v>180</v>
      </c>
      <c r="AY532" s="99">
        <v>2</v>
      </c>
      <c r="AZ532" s="99">
        <f>IF(AY532=1,#REF!,0)</f>
        <v>0</v>
      </c>
      <c r="BA532" s="99" t="e">
        <f>IF(AY532=2,#REF!,0)</f>
        <v>#REF!</v>
      </c>
      <c r="BB532" s="99">
        <f>IF(AY532=3,#REF!,0)</f>
        <v>0</v>
      </c>
      <c r="BC532" s="99">
        <f>IF(AY532=4,#REF!,0)</f>
        <v>0</v>
      </c>
      <c r="BD532" s="99">
        <f>IF(AY532=5,#REF!,0)</f>
        <v>0</v>
      </c>
      <c r="BZ532" s="122">
        <v>12</v>
      </c>
      <c r="CA532" s="122">
        <v>0</v>
      </c>
      <c r="CY532" s="99">
        <v>0</v>
      </c>
    </row>
    <row r="533" spans="7:103">
      <c r="N533" s="116">
        <v>2</v>
      </c>
      <c r="Z533" s="99">
        <v>12</v>
      </c>
      <c r="AA533" s="99">
        <v>0</v>
      </c>
      <c r="AB533" s="99">
        <v>182</v>
      </c>
      <c r="AY533" s="99">
        <v>2</v>
      </c>
      <c r="AZ533" s="99">
        <f>IF(AY533=1,#REF!,0)</f>
        <v>0</v>
      </c>
      <c r="BA533" s="99" t="e">
        <f>IF(AY533=2,#REF!,0)</f>
        <v>#REF!</v>
      </c>
      <c r="BB533" s="99">
        <f>IF(AY533=3,#REF!,0)</f>
        <v>0</v>
      </c>
      <c r="BC533" s="99">
        <f>IF(AY533=4,#REF!,0)</f>
        <v>0</v>
      </c>
      <c r="BD533" s="99">
        <f>IF(AY533=5,#REF!,0)</f>
        <v>0</v>
      </c>
      <c r="BZ533" s="122">
        <v>12</v>
      </c>
      <c r="CA533" s="122">
        <v>0</v>
      </c>
      <c r="CY533" s="99">
        <v>0</v>
      </c>
    </row>
    <row r="534" spans="7:103">
      <c r="L534" s="124" t="s">
        <v>305</v>
      </c>
      <c r="N534" s="116"/>
    </row>
    <row r="535" spans="7:103">
      <c r="L535" s="124" t="s">
        <v>306</v>
      </c>
      <c r="N535" s="116"/>
    </row>
    <row r="536" spans="7:103">
      <c r="N536" s="116">
        <v>2</v>
      </c>
      <c r="Z536" s="99">
        <v>12</v>
      </c>
      <c r="AA536" s="99">
        <v>0</v>
      </c>
      <c r="AB536" s="99">
        <v>183</v>
      </c>
      <c r="AY536" s="99">
        <v>2</v>
      </c>
      <c r="AZ536" s="99">
        <f>IF(AY536=1,#REF!,0)</f>
        <v>0</v>
      </c>
      <c r="BA536" s="99" t="e">
        <f>IF(AY536=2,#REF!,0)</f>
        <v>#REF!</v>
      </c>
      <c r="BB536" s="99">
        <f>IF(AY536=3,#REF!,0)</f>
        <v>0</v>
      </c>
      <c r="BC536" s="99">
        <f>IF(AY536=4,#REF!,0)</f>
        <v>0</v>
      </c>
      <c r="BD536" s="99">
        <f>IF(AY536=5,#REF!,0)</f>
        <v>0</v>
      </c>
      <c r="BZ536" s="122">
        <v>12</v>
      </c>
      <c r="CA536" s="122">
        <v>0</v>
      </c>
      <c r="CY536" s="99">
        <v>0</v>
      </c>
    </row>
    <row r="537" spans="7:103">
      <c r="N537" s="116">
        <v>2</v>
      </c>
      <c r="Z537" s="99">
        <v>7</v>
      </c>
      <c r="AA537" s="99">
        <v>1002</v>
      </c>
      <c r="AB537" s="99">
        <v>5</v>
      </c>
      <c r="AY537" s="99">
        <v>2</v>
      </c>
      <c r="AZ537" s="99">
        <f>IF(AY537=1,#REF!,0)</f>
        <v>0</v>
      </c>
      <c r="BA537" s="99" t="e">
        <f>IF(AY537=2,#REF!,0)</f>
        <v>#REF!</v>
      </c>
      <c r="BB537" s="99">
        <f>IF(AY537=3,#REF!,0)</f>
        <v>0</v>
      </c>
      <c r="BC537" s="99">
        <f>IF(AY537=4,#REF!,0)</f>
        <v>0</v>
      </c>
      <c r="BD537" s="99">
        <f>IF(AY537=5,#REF!,0)</f>
        <v>0</v>
      </c>
      <c r="BZ537" s="122">
        <v>7</v>
      </c>
      <c r="CA537" s="122">
        <v>1002</v>
      </c>
      <c r="CY537" s="99">
        <v>0</v>
      </c>
    </row>
    <row r="538" spans="7:103">
      <c r="N538" s="116">
        <v>4</v>
      </c>
      <c r="AZ538" s="128">
        <f>SUM(AZ496:AZ537)</f>
        <v>0</v>
      </c>
      <c r="BA538" s="128" t="e">
        <f>SUM(BA496:BA537)</f>
        <v>#REF!</v>
      </c>
      <c r="BB538" s="128">
        <f>SUM(BB496:BB537)</f>
        <v>0</v>
      </c>
      <c r="BC538" s="128">
        <f>SUM(BC496:BC537)</f>
        <v>0</v>
      </c>
      <c r="BD538" s="128">
        <f>SUM(BD496:BD537)</f>
        <v>0</v>
      </c>
    </row>
    <row r="539" spans="7:103">
      <c r="G539" s="115"/>
      <c r="H539" s="115"/>
      <c r="N539" s="116">
        <v>1</v>
      </c>
    </row>
    <row r="540" spans="7:103">
      <c r="N540" s="116">
        <v>2</v>
      </c>
      <c r="Z540" s="99">
        <v>1</v>
      </c>
      <c r="AA540" s="99">
        <v>7</v>
      </c>
      <c r="AB540" s="99">
        <v>7</v>
      </c>
      <c r="AY540" s="99">
        <v>2</v>
      </c>
      <c r="AZ540" s="99">
        <f>IF(AY540=1,#REF!,0)</f>
        <v>0</v>
      </c>
      <c r="BA540" s="99" t="e">
        <f>IF(AY540=2,#REF!,0)</f>
        <v>#REF!</v>
      </c>
      <c r="BB540" s="99">
        <f>IF(AY540=3,#REF!,0)</f>
        <v>0</v>
      </c>
      <c r="BC540" s="99">
        <f>IF(AY540=4,#REF!,0)</f>
        <v>0</v>
      </c>
      <c r="BD540" s="99">
        <f>IF(AY540=5,#REF!,0)</f>
        <v>0</v>
      </c>
      <c r="BZ540" s="122">
        <v>1</v>
      </c>
      <c r="CA540" s="122">
        <v>7</v>
      </c>
      <c r="CY540" s="99">
        <v>2.1000000000000001E-4</v>
      </c>
    </row>
    <row r="541" spans="7:103">
      <c r="L541" s="124" t="s">
        <v>71</v>
      </c>
      <c r="N541" s="116"/>
    </row>
    <row r="542" spans="7:103">
      <c r="L542" s="124" t="s">
        <v>77</v>
      </c>
      <c r="N542" s="116"/>
    </row>
    <row r="543" spans="7:103">
      <c r="L543" s="124" t="s">
        <v>78</v>
      </c>
      <c r="N543" s="116"/>
    </row>
    <row r="544" spans="7:103">
      <c r="L544" s="124" t="s">
        <v>79</v>
      </c>
      <c r="N544" s="116"/>
    </row>
    <row r="545" spans="7:103">
      <c r="L545" s="124" t="s">
        <v>80</v>
      </c>
      <c r="N545" s="116"/>
    </row>
    <row r="546" spans="7:103">
      <c r="N546" s="116">
        <v>2</v>
      </c>
      <c r="Z546" s="99">
        <v>1</v>
      </c>
      <c r="AA546" s="99">
        <v>7</v>
      </c>
      <c r="AB546" s="99">
        <v>7</v>
      </c>
      <c r="AY546" s="99">
        <v>2</v>
      </c>
      <c r="AZ546" s="99">
        <f>IF(AY546=1,#REF!,0)</f>
        <v>0</v>
      </c>
      <c r="BA546" s="99" t="e">
        <f>IF(AY546=2,#REF!,0)</f>
        <v>#REF!</v>
      </c>
      <c r="BB546" s="99">
        <f>IF(AY546=3,#REF!,0)</f>
        <v>0</v>
      </c>
      <c r="BC546" s="99">
        <f>IF(AY546=4,#REF!,0)</f>
        <v>0</v>
      </c>
      <c r="BD546" s="99">
        <f>IF(AY546=5,#REF!,0)</f>
        <v>0</v>
      </c>
      <c r="BZ546" s="122">
        <v>1</v>
      </c>
      <c r="CA546" s="122">
        <v>7</v>
      </c>
      <c r="CY546" s="99">
        <v>3.2000000000000003E-4</v>
      </c>
    </row>
    <row r="547" spans="7:103">
      <c r="L547" s="124" t="s">
        <v>307</v>
      </c>
      <c r="N547" s="116"/>
    </row>
    <row r="548" spans="7:103">
      <c r="N548" s="116">
        <v>2</v>
      </c>
      <c r="Z548" s="99">
        <v>1</v>
      </c>
      <c r="AA548" s="99">
        <v>7</v>
      </c>
      <c r="AB548" s="99">
        <v>7</v>
      </c>
      <c r="AY548" s="99">
        <v>2</v>
      </c>
      <c r="AZ548" s="99">
        <f>IF(AY548=1,#REF!,0)</f>
        <v>0</v>
      </c>
      <c r="BA548" s="99" t="e">
        <f>IF(AY548=2,#REF!,0)</f>
        <v>#REF!</v>
      </c>
      <c r="BB548" s="99">
        <f>IF(AY548=3,#REF!,0)</f>
        <v>0</v>
      </c>
      <c r="BC548" s="99">
        <f>IF(AY548=4,#REF!,0)</f>
        <v>0</v>
      </c>
      <c r="BD548" s="99">
        <f>IF(AY548=5,#REF!,0)</f>
        <v>0</v>
      </c>
      <c r="BZ548" s="122">
        <v>1</v>
      </c>
      <c r="CA548" s="122">
        <v>7</v>
      </c>
      <c r="CY548" s="99">
        <v>0</v>
      </c>
    </row>
    <row r="549" spans="7:103">
      <c r="N549" s="116">
        <v>2</v>
      </c>
      <c r="Z549" s="99">
        <v>1</v>
      </c>
      <c r="AA549" s="99">
        <v>7</v>
      </c>
      <c r="AB549" s="99">
        <v>7</v>
      </c>
      <c r="AY549" s="99">
        <v>2</v>
      </c>
      <c r="AZ549" s="99">
        <f>IF(AY549=1,#REF!,0)</f>
        <v>0</v>
      </c>
      <c r="BA549" s="99" t="e">
        <f>IF(AY549=2,#REF!,0)</f>
        <v>#REF!</v>
      </c>
      <c r="BB549" s="99">
        <f>IF(AY549=3,#REF!,0)</f>
        <v>0</v>
      </c>
      <c r="BC549" s="99">
        <f>IF(AY549=4,#REF!,0)</f>
        <v>0</v>
      </c>
      <c r="BD549" s="99">
        <f>IF(AY549=5,#REF!,0)</f>
        <v>0</v>
      </c>
      <c r="BZ549" s="122">
        <v>1</v>
      </c>
      <c r="CA549" s="122">
        <v>7</v>
      </c>
      <c r="CY549" s="99">
        <v>5.0400000000000002E-3</v>
      </c>
    </row>
    <row r="550" spans="7:103">
      <c r="L550" s="124" t="s">
        <v>308</v>
      </c>
      <c r="N550" s="116"/>
    </row>
    <row r="551" spans="7:103">
      <c r="N551" s="116">
        <v>2</v>
      </c>
      <c r="Z551" s="99">
        <v>1</v>
      </c>
      <c r="AA551" s="99">
        <v>7</v>
      </c>
      <c r="AB551" s="99">
        <v>7</v>
      </c>
      <c r="AY551" s="99">
        <v>2</v>
      </c>
      <c r="AZ551" s="99">
        <f>IF(AY551=1,#REF!,0)</f>
        <v>0</v>
      </c>
      <c r="BA551" s="99" t="e">
        <f>IF(AY551=2,#REF!,0)</f>
        <v>#REF!</v>
      </c>
      <c r="BB551" s="99">
        <f>IF(AY551=3,#REF!,0)</f>
        <v>0</v>
      </c>
      <c r="BC551" s="99">
        <f>IF(AY551=4,#REF!,0)</f>
        <v>0</v>
      </c>
      <c r="BD551" s="99">
        <f>IF(AY551=5,#REF!,0)</f>
        <v>0</v>
      </c>
      <c r="BZ551" s="122">
        <v>1</v>
      </c>
      <c r="CA551" s="122">
        <v>7</v>
      </c>
      <c r="CY551" s="99">
        <v>1.2999999999999999E-4</v>
      </c>
    </row>
    <row r="552" spans="7:103">
      <c r="N552" s="116">
        <v>2</v>
      </c>
      <c r="Z552" s="99">
        <v>3</v>
      </c>
      <c r="AA552" s="99">
        <v>7</v>
      </c>
      <c r="AB552" s="99">
        <v>597642030</v>
      </c>
      <c r="AY552" s="99">
        <v>2</v>
      </c>
      <c r="AZ552" s="99">
        <f>IF(AY552=1,#REF!,0)</f>
        <v>0</v>
      </c>
      <c r="BA552" s="99" t="e">
        <f>IF(AY552=2,#REF!,0)</f>
        <v>#REF!</v>
      </c>
      <c r="BB552" s="99">
        <f>IF(AY552=3,#REF!,0)</f>
        <v>0</v>
      </c>
      <c r="BC552" s="99">
        <f>IF(AY552=4,#REF!,0)</f>
        <v>0</v>
      </c>
      <c r="BD552" s="99">
        <f>IF(AY552=5,#REF!,0)</f>
        <v>0</v>
      </c>
      <c r="BZ552" s="122">
        <v>3</v>
      </c>
      <c r="CA552" s="122">
        <v>7</v>
      </c>
      <c r="CY552" s="99">
        <v>1.9199999999999998E-2</v>
      </c>
    </row>
    <row r="553" spans="7:103">
      <c r="L553" s="124" t="s">
        <v>309</v>
      </c>
      <c r="N553" s="116"/>
    </row>
    <row r="554" spans="7:103">
      <c r="L554" s="124" t="s">
        <v>310</v>
      </c>
      <c r="N554" s="116"/>
    </row>
    <row r="555" spans="7:103">
      <c r="N555" s="116">
        <v>2</v>
      </c>
      <c r="Z555" s="99">
        <v>7</v>
      </c>
      <c r="AA555" s="99">
        <v>1002</v>
      </c>
      <c r="AB555" s="99">
        <v>5</v>
      </c>
      <c r="AY555" s="99">
        <v>2</v>
      </c>
      <c r="AZ555" s="99">
        <f>IF(AY555=1,#REF!,0)</f>
        <v>0</v>
      </c>
      <c r="BA555" s="99" t="e">
        <f>IF(AY555=2,#REF!,0)</f>
        <v>#REF!</v>
      </c>
      <c r="BB555" s="99">
        <f>IF(AY555=3,#REF!,0)</f>
        <v>0</v>
      </c>
      <c r="BC555" s="99">
        <f>IF(AY555=4,#REF!,0)</f>
        <v>0</v>
      </c>
      <c r="BD555" s="99">
        <f>IF(AY555=5,#REF!,0)</f>
        <v>0</v>
      </c>
      <c r="BZ555" s="122">
        <v>7</v>
      </c>
      <c r="CA555" s="122">
        <v>1002</v>
      </c>
      <c r="CY555" s="99">
        <v>0</v>
      </c>
    </row>
    <row r="556" spans="7:103">
      <c r="N556" s="116">
        <v>4</v>
      </c>
      <c r="AZ556" s="128">
        <f>SUM(AZ539:AZ555)</f>
        <v>0</v>
      </c>
      <c r="BA556" s="128" t="e">
        <f>SUM(BA539:BA555)</f>
        <v>#REF!</v>
      </c>
      <c r="BB556" s="128">
        <f>SUM(BB539:BB555)</f>
        <v>0</v>
      </c>
      <c r="BC556" s="128">
        <f>SUM(BC539:BC555)</f>
        <v>0</v>
      </c>
      <c r="BD556" s="128">
        <f>SUM(BD539:BD555)</f>
        <v>0</v>
      </c>
    </row>
    <row r="557" spans="7:103">
      <c r="G557" s="115"/>
      <c r="H557" s="115"/>
      <c r="N557" s="116">
        <v>1</v>
      </c>
    </row>
    <row r="558" spans="7:103">
      <c r="N558" s="116">
        <v>2</v>
      </c>
      <c r="Z558" s="99">
        <v>1</v>
      </c>
      <c r="AA558" s="99">
        <v>7</v>
      </c>
      <c r="AB558" s="99">
        <v>7</v>
      </c>
      <c r="AY558" s="99">
        <v>2</v>
      </c>
      <c r="AZ558" s="99">
        <f>IF(AY558=1,#REF!,0)</f>
        <v>0</v>
      </c>
      <c r="BA558" s="99" t="e">
        <f>IF(AY558=2,#REF!,0)</f>
        <v>#REF!</v>
      </c>
      <c r="BB558" s="99">
        <f>IF(AY558=3,#REF!,0)</f>
        <v>0</v>
      </c>
      <c r="BC558" s="99">
        <f>IF(AY558=4,#REF!,0)</f>
        <v>0</v>
      </c>
      <c r="BD558" s="99">
        <f>IF(AY558=5,#REF!,0)</f>
        <v>0</v>
      </c>
      <c r="BZ558" s="122">
        <v>1</v>
      </c>
      <c r="CA558" s="122">
        <v>7</v>
      </c>
      <c r="CY558" s="99">
        <v>2.5999999999999998E-4</v>
      </c>
    </row>
    <row r="559" spans="7:103">
      <c r="L559" s="124" t="s">
        <v>311</v>
      </c>
      <c r="N559" s="116"/>
    </row>
    <row r="560" spans="7:103">
      <c r="N560" s="116">
        <v>2</v>
      </c>
      <c r="Z560" s="99">
        <v>2</v>
      </c>
      <c r="AA560" s="99">
        <v>7</v>
      </c>
      <c r="AB560" s="99">
        <v>7</v>
      </c>
      <c r="AY560" s="99">
        <v>2</v>
      </c>
      <c r="AZ560" s="99">
        <f>IF(AY560=1,#REF!,0)</f>
        <v>0</v>
      </c>
      <c r="BA560" s="99" t="e">
        <f>IF(AY560=2,#REF!,0)</f>
        <v>#REF!</v>
      </c>
      <c r="BB560" s="99">
        <f>IF(AY560=3,#REF!,0)</f>
        <v>0</v>
      </c>
      <c r="BC560" s="99">
        <f>IF(AY560=4,#REF!,0)</f>
        <v>0</v>
      </c>
      <c r="BD560" s="99">
        <f>IF(AY560=5,#REF!,0)</f>
        <v>0</v>
      </c>
      <c r="BZ560" s="122">
        <v>2</v>
      </c>
      <c r="CA560" s="122">
        <v>7</v>
      </c>
      <c r="CY560" s="99">
        <v>3.0300000000000001E-3</v>
      </c>
    </row>
    <row r="561" spans="7:103">
      <c r="L561" s="124" t="s">
        <v>72</v>
      </c>
      <c r="N561" s="116"/>
    </row>
    <row r="562" spans="7:103">
      <c r="L562" s="124" t="s">
        <v>73</v>
      </c>
      <c r="N562" s="116"/>
    </row>
    <row r="563" spans="7:103">
      <c r="L563" s="124" t="s">
        <v>74</v>
      </c>
      <c r="N563" s="116"/>
    </row>
    <row r="564" spans="7:103">
      <c r="L564" s="124" t="s">
        <v>129</v>
      </c>
      <c r="N564" s="116"/>
    </row>
    <row r="565" spans="7:103">
      <c r="L565" s="124" t="s">
        <v>130</v>
      </c>
      <c r="N565" s="116"/>
    </row>
    <row r="566" spans="7:103">
      <c r="L566" s="124" t="s">
        <v>131</v>
      </c>
      <c r="N566" s="116"/>
    </row>
    <row r="567" spans="7:103">
      <c r="L567" s="124" t="s">
        <v>75</v>
      </c>
      <c r="N567" s="116"/>
    </row>
    <row r="568" spans="7:103">
      <c r="L568" s="124" t="s">
        <v>76</v>
      </c>
      <c r="N568" s="116"/>
    </row>
    <row r="569" spans="7:103">
      <c r="N569" s="116">
        <v>2</v>
      </c>
      <c r="Z569" s="99">
        <v>7</v>
      </c>
      <c r="AA569" s="99">
        <v>1002</v>
      </c>
      <c r="AB569" s="99">
        <v>5</v>
      </c>
      <c r="AY569" s="99">
        <v>2</v>
      </c>
      <c r="AZ569" s="99">
        <f>IF(AY569=1,#REF!,0)</f>
        <v>0</v>
      </c>
      <c r="BA569" s="99" t="e">
        <f>IF(AY569=2,#REF!,0)</f>
        <v>#REF!</v>
      </c>
      <c r="BB569" s="99">
        <f>IF(AY569=3,#REF!,0)</f>
        <v>0</v>
      </c>
      <c r="BC569" s="99">
        <f>IF(AY569=4,#REF!,0)</f>
        <v>0</v>
      </c>
      <c r="BD569" s="99">
        <f>IF(AY569=5,#REF!,0)</f>
        <v>0</v>
      </c>
      <c r="BZ569" s="122">
        <v>7</v>
      </c>
      <c r="CA569" s="122">
        <v>1002</v>
      </c>
      <c r="CY569" s="99">
        <v>0</v>
      </c>
    </row>
    <row r="570" spans="7:103">
      <c r="N570" s="116">
        <v>4</v>
      </c>
      <c r="AZ570" s="128">
        <f>SUM(AZ557:AZ569)</f>
        <v>0</v>
      </c>
      <c r="BA570" s="128" t="e">
        <f>SUM(BA557:BA569)</f>
        <v>#REF!</v>
      </c>
      <c r="BB570" s="128">
        <f>SUM(BB557:BB569)</f>
        <v>0</v>
      </c>
      <c r="BC570" s="128">
        <f>SUM(BC557:BC569)</f>
        <v>0</v>
      </c>
      <c r="BD570" s="128">
        <f>SUM(BD557:BD569)</f>
        <v>0</v>
      </c>
    </row>
    <row r="571" spans="7:103">
      <c r="G571" s="115"/>
      <c r="H571" s="115"/>
      <c r="N571" s="116">
        <v>1</v>
      </c>
    </row>
    <row r="572" spans="7:103">
      <c r="N572" s="116">
        <v>2</v>
      </c>
      <c r="Z572" s="99">
        <v>1</v>
      </c>
      <c r="AA572" s="99">
        <v>7</v>
      </c>
      <c r="AB572" s="99">
        <v>7</v>
      </c>
      <c r="AY572" s="99">
        <v>2</v>
      </c>
      <c r="AZ572" s="99">
        <f>IF(AY572=1,#REF!,0)</f>
        <v>0</v>
      </c>
      <c r="BA572" s="99" t="e">
        <f>IF(AY572=2,#REF!,0)</f>
        <v>#REF!</v>
      </c>
      <c r="BB572" s="99">
        <f>IF(AY572=3,#REF!,0)</f>
        <v>0</v>
      </c>
      <c r="BC572" s="99">
        <f>IF(AY572=4,#REF!,0)</f>
        <v>0</v>
      </c>
      <c r="BD572" s="99">
        <f>IF(AY572=5,#REF!,0)</f>
        <v>0</v>
      </c>
      <c r="BZ572" s="122">
        <v>1</v>
      </c>
      <c r="CA572" s="122">
        <v>7</v>
      </c>
      <c r="CY572" s="99">
        <v>5.2399999999999999E-3</v>
      </c>
    </row>
    <row r="573" spans="7:103">
      <c r="L573" s="124" t="s">
        <v>312</v>
      </c>
      <c r="N573" s="116"/>
    </row>
    <row r="574" spans="7:103">
      <c r="L574" s="124" t="s">
        <v>313</v>
      </c>
      <c r="N574" s="116"/>
    </row>
    <row r="575" spans="7:103">
      <c r="L575" s="124" t="s">
        <v>314</v>
      </c>
      <c r="N575" s="116"/>
    </row>
    <row r="576" spans="7:103">
      <c r="L576" s="124" t="s">
        <v>315</v>
      </c>
      <c r="N576" s="116"/>
    </row>
    <row r="577" spans="7:103">
      <c r="N577" s="116">
        <v>2</v>
      </c>
      <c r="Z577" s="99">
        <v>3</v>
      </c>
      <c r="AA577" s="99">
        <v>7</v>
      </c>
      <c r="AB577" s="99">
        <v>597813642</v>
      </c>
      <c r="AY577" s="99">
        <v>2</v>
      </c>
      <c r="AZ577" s="99">
        <f>IF(AY577=1,#REF!,0)</f>
        <v>0</v>
      </c>
      <c r="BA577" s="99" t="e">
        <f>IF(AY577=2,#REF!,0)</f>
        <v>#REF!</v>
      </c>
      <c r="BB577" s="99">
        <f>IF(AY577=3,#REF!,0)</f>
        <v>0</v>
      </c>
      <c r="BC577" s="99">
        <f>IF(AY577=4,#REF!,0)</f>
        <v>0</v>
      </c>
      <c r="BD577" s="99">
        <f>IF(AY577=5,#REF!,0)</f>
        <v>0</v>
      </c>
      <c r="BZ577" s="122">
        <v>3</v>
      </c>
      <c r="CA577" s="122">
        <v>7</v>
      </c>
      <c r="CY577" s="99">
        <v>1.2200000000000001E-2</v>
      </c>
    </row>
    <row r="578" spans="7:103">
      <c r="L578" s="124" t="s">
        <v>316</v>
      </c>
      <c r="N578" s="116"/>
    </row>
    <row r="579" spans="7:103">
      <c r="N579" s="116">
        <v>2</v>
      </c>
      <c r="Z579" s="99">
        <v>7</v>
      </c>
      <c r="AA579" s="99">
        <v>1002</v>
      </c>
      <c r="AB579" s="99">
        <v>5</v>
      </c>
      <c r="AY579" s="99">
        <v>2</v>
      </c>
      <c r="AZ579" s="99">
        <f>IF(AY579=1,#REF!,0)</f>
        <v>0</v>
      </c>
      <c r="BA579" s="99" t="e">
        <f>IF(AY579=2,#REF!,0)</f>
        <v>#REF!</v>
      </c>
      <c r="BB579" s="99">
        <f>IF(AY579=3,#REF!,0)</f>
        <v>0</v>
      </c>
      <c r="BC579" s="99">
        <f>IF(AY579=4,#REF!,0)</f>
        <v>0</v>
      </c>
      <c r="BD579" s="99">
        <f>IF(AY579=5,#REF!,0)</f>
        <v>0</v>
      </c>
      <c r="BZ579" s="122">
        <v>7</v>
      </c>
      <c r="CA579" s="122">
        <v>1002</v>
      </c>
      <c r="CY579" s="99">
        <v>0</v>
      </c>
    </row>
    <row r="580" spans="7:103">
      <c r="N580" s="116">
        <v>4</v>
      </c>
      <c r="AZ580" s="128">
        <f>SUM(AZ571:AZ579)</f>
        <v>0</v>
      </c>
      <c r="BA580" s="128" t="e">
        <f>SUM(BA571:BA579)</f>
        <v>#REF!</v>
      </c>
      <c r="BB580" s="128">
        <f>SUM(BB571:BB579)</f>
        <v>0</v>
      </c>
      <c r="BC580" s="128">
        <f>SUM(BC571:BC579)</f>
        <v>0</v>
      </c>
      <c r="BD580" s="128">
        <f>SUM(BD571:BD579)</f>
        <v>0</v>
      </c>
    </row>
    <row r="581" spans="7:103">
      <c r="G581" s="115"/>
      <c r="H581" s="115"/>
      <c r="N581" s="116">
        <v>1</v>
      </c>
    </row>
    <row r="582" spans="7:103">
      <c r="N582" s="116">
        <v>2</v>
      </c>
      <c r="Z582" s="99">
        <v>1</v>
      </c>
      <c r="AA582" s="99">
        <v>7</v>
      </c>
      <c r="AB582" s="99">
        <v>7</v>
      </c>
      <c r="AY582" s="99">
        <v>2</v>
      </c>
      <c r="AZ582" s="99">
        <f>IF(AY582=1,#REF!,0)</f>
        <v>0</v>
      </c>
      <c r="BA582" s="99" t="e">
        <f>IF(AY582=2,#REF!,0)</f>
        <v>#REF!</v>
      </c>
      <c r="BB582" s="99">
        <f>IF(AY582=3,#REF!,0)</f>
        <v>0</v>
      </c>
      <c r="BC582" s="99">
        <f>IF(AY582=4,#REF!,0)</f>
        <v>0</v>
      </c>
      <c r="BD582" s="99">
        <f>IF(AY582=5,#REF!,0)</f>
        <v>0</v>
      </c>
      <c r="BZ582" s="122">
        <v>1</v>
      </c>
      <c r="CA582" s="122">
        <v>7</v>
      </c>
      <c r="CY582" s="99">
        <v>5.0000000000000002E-5</v>
      </c>
    </row>
    <row r="583" spans="7:103">
      <c r="L583" s="124" t="s">
        <v>317</v>
      </c>
      <c r="N583" s="116"/>
    </row>
    <row r="584" spans="7:103">
      <c r="L584" s="124" t="s">
        <v>318</v>
      </c>
      <c r="N584" s="116"/>
    </row>
    <row r="585" spans="7:103">
      <c r="L585" s="124" t="s">
        <v>319</v>
      </c>
      <c r="N585" s="116"/>
    </row>
    <row r="586" spans="7:103">
      <c r="L586" s="124" t="s">
        <v>320</v>
      </c>
      <c r="N586" s="116"/>
    </row>
    <row r="587" spans="7:103">
      <c r="L587" s="124" t="s">
        <v>321</v>
      </c>
      <c r="N587" s="116"/>
    </row>
    <row r="588" spans="7:103">
      <c r="L588" s="124" t="s">
        <v>322</v>
      </c>
      <c r="N588" s="116"/>
    </row>
    <row r="589" spans="7:103">
      <c r="L589" s="124" t="s">
        <v>323</v>
      </c>
      <c r="N589" s="116"/>
    </row>
    <row r="590" spans="7:103">
      <c r="L590" s="124" t="s">
        <v>324</v>
      </c>
      <c r="N590" s="116"/>
    </row>
    <row r="591" spans="7:103">
      <c r="L591" s="124" t="s">
        <v>325</v>
      </c>
      <c r="N591" s="116"/>
    </row>
    <row r="592" spans="7:103">
      <c r="L592" s="124" t="s">
        <v>326</v>
      </c>
      <c r="N592" s="116"/>
    </row>
    <row r="593" spans="7:103">
      <c r="L593" s="124" t="s">
        <v>327</v>
      </c>
      <c r="N593" s="116"/>
    </row>
    <row r="594" spans="7:103">
      <c r="L594" s="124" t="s">
        <v>328</v>
      </c>
      <c r="N594" s="116"/>
    </row>
    <row r="595" spans="7:103">
      <c r="L595" s="124" t="s">
        <v>329</v>
      </c>
      <c r="N595" s="116"/>
    </row>
    <row r="596" spans="7:103">
      <c r="L596" s="124" t="s">
        <v>330</v>
      </c>
      <c r="N596" s="116"/>
    </row>
    <row r="597" spans="7:103">
      <c r="L597" s="124" t="s">
        <v>331</v>
      </c>
      <c r="N597" s="116"/>
    </row>
    <row r="598" spans="7:103">
      <c r="N598" s="116">
        <v>2</v>
      </c>
      <c r="Z598" s="99">
        <v>1</v>
      </c>
      <c r="AA598" s="99">
        <v>7</v>
      </c>
      <c r="AB598" s="99">
        <v>7</v>
      </c>
      <c r="AY598" s="99">
        <v>2</v>
      </c>
      <c r="AZ598" s="99">
        <f>IF(AY598=1,#REF!,0)</f>
        <v>0</v>
      </c>
      <c r="BA598" s="99" t="e">
        <f>IF(AY598=2,#REF!,0)</f>
        <v>#REF!</v>
      </c>
      <c r="BB598" s="99">
        <f>IF(AY598=3,#REF!,0)</f>
        <v>0</v>
      </c>
      <c r="BC598" s="99">
        <f>IF(AY598=4,#REF!,0)</f>
        <v>0</v>
      </c>
      <c r="BD598" s="99">
        <f>IF(AY598=5,#REF!,0)</f>
        <v>0</v>
      </c>
      <c r="BZ598" s="122">
        <v>1</v>
      </c>
      <c r="CA598" s="122">
        <v>7</v>
      </c>
      <c r="CY598" s="99">
        <v>3.2000000000000003E-4</v>
      </c>
    </row>
    <row r="599" spans="7:103">
      <c r="N599" s="116">
        <v>4</v>
      </c>
      <c r="AZ599" s="128">
        <f>SUM(AZ581:AZ598)</f>
        <v>0</v>
      </c>
      <c r="BA599" s="128" t="e">
        <f>SUM(BA581:BA598)</f>
        <v>#REF!</v>
      </c>
      <c r="BB599" s="128">
        <f>SUM(BB581:BB598)</f>
        <v>0</v>
      </c>
      <c r="BC599" s="128">
        <f>SUM(BC581:BC598)</f>
        <v>0</v>
      </c>
      <c r="BD599" s="128">
        <f>SUM(BD581:BD598)</f>
        <v>0</v>
      </c>
    </row>
    <row r="600" spans="7:103">
      <c r="G600" s="115"/>
      <c r="H600" s="115"/>
      <c r="N600" s="116">
        <v>1</v>
      </c>
    </row>
    <row r="601" spans="7:103">
      <c r="N601" s="116">
        <v>2</v>
      </c>
      <c r="Z601" s="99">
        <v>12</v>
      </c>
      <c r="AA601" s="99">
        <v>0</v>
      </c>
      <c r="AB601" s="99">
        <v>36</v>
      </c>
      <c r="AY601" s="99">
        <v>4</v>
      </c>
      <c r="AZ601" s="99">
        <f>IF(AY601=1,#REF!,0)</f>
        <v>0</v>
      </c>
      <c r="BA601" s="99">
        <f>IF(AY601=2,#REF!,0)</f>
        <v>0</v>
      </c>
      <c r="BB601" s="99">
        <f>IF(AY601=3,#REF!,0)</f>
        <v>0</v>
      </c>
      <c r="BC601" s="99" t="e">
        <f>IF(AY601=4,#REF!,0)</f>
        <v>#REF!</v>
      </c>
      <c r="BD601" s="99">
        <f>IF(AY601=5,#REF!,0)</f>
        <v>0</v>
      </c>
      <c r="BZ601" s="122">
        <v>12</v>
      </c>
      <c r="CA601" s="122">
        <v>0</v>
      </c>
      <c r="CY601" s="99">
        <v>0</v>
      </c>
    </row>
    <row r="602" spans="7:103">
      <c r="N602" s="116">
        <v>4</v>
      </c>
      <c r="AZ602" s="128">
        <f>SUM(AZ600:AZ601)</f>
        <v>0</v>
      </c>
      <c r="BA602" s="128">
        <f>SUM(BA600:BA601)</f>
        <v>0</v>
      </c>
      <c r="BB602" s="128">
        <f>SUM(BB600:BB601)</f>
        <v>0</v>
      </c>
      <c r="BC602" s="128" t="e">
        <f>SUM(BC600:BC601)</f>
        <v>#REF!</v>
      </c>
      <c r="BD602" s="128">
        <f>SUM(BD600:BD601)</f>
        <v>0</v>
      </c>
    </row>
    <row r="603" spans="7:103">
      <c r="G603" s="115"/>
      <c r="H603" s="115"/>
      <c r="N603" s="116">
        <v>1</v>
      </c>
    </row>
    <row r="604" spans="7:103">
      <c r="N604" s="116">
        <v>2</v>
      </c>
      <c r="Z604" s="99">
        <v>12</v>
      </c>
      <c r="AA604" s="99">
        <v>0</v>
      </c>
      <c r="AB604" s="99">
        <v>244</v>
      </c>
      <c r="AY604" s="99">
        <v>4</v>
      </c>
      <c r="AZ604" s="99">
        <f>IF(AY604=1,#REF!,0)</f>
        <v>0</v>
      </c>
      <c r="BA604" s="99">
        <f>IF(AY604=2,#REF!,0)</f>
        <v>0</v>
      </c>
      <c r="BB604" s="99">
        <f>IF(AY604=3,#REF!,0)</f>
        <v>0</v>
      </c>
      <c r="BC604" s="99" t="e">
        <f>IF(AY604=4,#REF!,0)</f>
        <v>#REF!</v>
      </c>
      <c r="BD604" s="99">
        <f>IF(AY604=5,#REF!,0)</f>
        <v>0</v>
      </c>
      <c r="BZ604" s="122">
        <v>12</v>
      </c>
      <c r="CA604" s="122">
        <v>0</v>
      </c>
      <c r="CY604" s="99">
        <v>0</v>
      </c>
    </row>
    <row r="605" spans="7:103" ht="12.75" customHeight="1">
      <c r="K605" s="124" t="s">
        <v>332</v>
      </c>
      <c r="N605" s="116">
        <v>3</v>
      </c>
    </row>
    <row r="606" spans="7:103">
      <c r="K606" s="124"/>
      <c r="N606" s="116">
        <v>3</v>
      </c>
    </row>
    <row r="607" spans="7:103">
      <c r="K607" s="124" t="s">
        <v>333</v>
      </c>
      <c r="N607" s="116">
        <v>3</v>
      </c>
    </row>
    <row r="608" spans="7:103">
      <c r="K608" s="124"/>
      <c r="N608" s="116">
        <v>3</v>
      </c>
    </row>
    <row r="609" spans="7:103">
      <c r="K609" s="124" t="s">
        <v>334</v>
      </c>
      <c r="N609" s="116">
        <v>3</v>
      </c>
    </row>
    <row r="610" spans="7:103">
      <c r="L610" s="124" t="s">
        <v>335</v>
      </c>
      <c r="N610" s="116"/>
    </row>
    <row r="611" spans="7:103">
      <c r="N611" s="116">
        <v>2</v>
      </c>
      <c r="Z611" s="99">
        <v>12</v>
      </c>
      <c r="AA611" s="99">
        <v>0</v>
      </c>
      <c r="AB611" s="99">
        <v>245</v>
      </c>
      <c r="AY611" s="99">
        <v>4</v>
      </c>
      <c r="AZ611" s="99">
        <f>IF(AY611=1,#REF!,0)</f>
        <v>0</v>
      </c>
      <c r="BA611" s="99">
        <f>IF(AY611=2,#REF!,0)</f>
        <v>0</v>
      </c>
      <c r="BB611" s="99">
        <f>IF(AY611=3,#REF!,0)</f>
        <v>0</v>
      </c>
      <c r="BC611" s="99" t="e">
        <f>IF(AY611=4,#REF!,0)</f>
        <v>#REF!</v>
      </c>
      <c r="BD611" s="99">
        <f>IF(AY611=5,#REF!,0)</f>
        <v>0</v>
      </c>
      <c r="BZ611" s="122">
        <v>12</v>
      </c>
      <c r="CA611" s="122">
        <v>0</v>
      </c>
      <c r="CY611" s="99">
        <v>0</v>
      </c>
    </row>
    <row r="612" spans="7:103" ht="12.75" customHeight="1">
      <c r="K612" s="124" t="s">
        <v>332</v>
      </c>
      <c r="N612" s="116">
        <v>3</v>
      </c>
    </row>
    <row r="613" spans="7:103">
      <c r="K613" s="124"/>
      <c r="N613" s="116">
        <v>3</v>
      </c>
    </row>
    <row r="614" spans="7:103">
      <c r="K614" s="124" t="s">
        <v>333</v>
      </c>
      <c r="N614" s="116">
        <v>3</v>
      </c>
    </row>
    <row r="615" spans="7:103">
      <c r="K615" s="124"/>
      <c r="N615" s="116">
        <v>3</v>
      </c>
    </row>
    <row r="616" spans="7:103">
      <c r="K616" s="124" t="s">
        <v>334</v>
      </c>
      <c r="N616" s="116">
        <v>3</v>
      </c>
    </row>
    <row r="617" spans="7:103">
      <c r="L617" s="124" t="s">
        <v>335</v>
      </c>
      <c r="N617" s="116"/>
    </row>
    <row r="618" spans="7:103">
      <c r="N618" s="116">
        <v>2</v>
      </c>
      <c r="Z618" s="99">
        <v>12</v>
      </c>
      <c r="AA618" s="99">
        <v>0</v>
      </c>
      <c r="AB618" s="99">
        <v>246</v>
      </c>
      <c r="AY618" s="99">
        <v>4</v>
      </c>
      <c r="AZ618" s="99">
        <f>IF(AY618=1,#REF!,0)</f>
        <v>0</v>
      </c>
      <c r="BA618" s="99">
        <f>IF(AY618=2,#REF!,0)</f>
        <v>0</v>
      </c>
      <c r="BB618" s="99">
        <f>IF(AY618=3,#REF!,0)</f>
        <v>0</v>
      </c>
      <c r="BC618" s="99" t="e">
        <f>IF(AY618=4,#REF!,0)</f>
        <v>#REF!</v>
      </c>
      <c r="BD618" s="99">
        <f>IF(AY618=5,#REF!,0)</f>
        <v>0</v>
      </c>
      <c r="BZ618" s="122">
        <v>12</v>
      </c>
      <c r="CA618" s="122">
        <v>0</v>
      </c>
      <c r="CY618" s="99">
        <v>0</v>
      </c>
    </row>
    <row r="619" spans="7:103" ht="12.75" customHeight="1">
      <c r="K619" s="124" t="s">
        <v>336</v>
      </c>
      <c r="N619" s="116">
        <v>3</v>
      </c>
    </row>
    <row r="620" spans="7:103">
      <c r="K620" s="124"/>
      <c r="N620" s="116">
        <v>3</v>
      </c>
    </row>
    <row r="621" spans="7:103">
      <c r="K621" s="124" t="s">
        <v>337</v>
      </c>
      <c r="N621" s="116">
        <v>3</v>
      </c>
    </row>
    <row r="622" spans="7:103">
      <c r="L622" s="124">
        <v>10</v>
      </c>
      <c r="N622" s="116"/>
    </row>
    <row r="623" spans="7:103">
      <c r="N623" s="116">
        <v>4</v>
      </c>
      <c r="AZ623" s="128">
        <f>SUM(AZ603:AZ622)</f>
        <v>0</v>
      </c>
      <c r="BA623" s="128">
        <f>SUM(BA603:BA622)</f>
        <v>0</v>
      </c>
      <c r="BB623" s="128">
        <f>SUM(BB603:BB622)</f>
        <v>0</v>
      </c>
      <c r="BC623" s="128" t="e">
        <f>SUM(BC603:BC622)</f>
        <v>#REF!</v>
      </c>
      <c r="BD623" s="128">
        <f>SUM(BD603:BD622)</f>
        <v>0</v>
      </c>
    </row>
    <row r="624" spans="7:103">
      <c r="G624" s="115"/>
      <c r="H624" s="115"/>
      <c r="N624" s="116">
        <v>1</v>
      </c>
    </row>
    <row r="625" spans="14:103">
      <c r="N625" s="116">
        <v>2</v>
      </c>
      <c r="Z625" s="99">
        <v>8</v>
      </c>
      <c r="AA625" s="99">
        <v>0</v>
      </c>
      <c r="AB625" s="99">
        <v>3</v>
      </c>
      <c r="AY625" s="99">
        <v>1</v>
      </c>
      <c r="AZ625" s="99" t="e">
        <f>IF(AY625=1,#REF!,0)</f>
        <v>#REF!</v>
      </c>
      <c r="BA625" s="99">
        <f>IF(AY625=2,#REF!,0)</f>
        <v>0</v>
      </c>
      <c r="BB625" s="99">
        <f>IF(AY625=3,#REF!,0)</f>
        <v>0</v>
      </c>
      <c r="BC625" s="99">
        <f>IF(AY625=4,#REF!,0)</f>
        <v>0</v>
      </c>
      <c r="BD625" s="99">
        <f>IF(AY625=5,#REF!,0)</f>
        <v>0</v>
      </c>
      <c r="BZ625" s="122">
        <v>8</v>
      </c>
      <c r="CA625" s="122">
        <v>0</v>
      </c>
      <c r="CY625" s="99">
        <v>0</v>
      </c>
    </row>
    <row r="626" spans="14:103">
      <c r="N626" s="116">
        <v>2</v>
      </c>
      <c r="Z626" s="99">
        <v>8</v>
      </c>
      <c r="AA626" s="99">
        <v>0</v>
      </c>
      <c r="AB626" s="99">
        <v>3</v>
      </c>
      <c r="AY626" s="99">
        <v>1</v>
      </c>
      <c r="AZ626" s="99" t="e">
        <f>IF(AY626=1,#REF!,0)</f>
        <v>#REF!</v>
      </c>
      <c r="BA626" s="99">
        <f>IF(AY626=2,#REF!,0)</f>
        <v>0</v>
      </c>
      <c r="BB626" s="99">
        <f>IF(AY626=3,#REF!,0)</f>
        <v>0</v>
      </c>
      <c r="BC626" s="99">
        <f>IF(AY626=4,#REF!,0)</f>
        <v>0</v>
      </c>
      <c r="BD626" s="99">
        <f>IF(AY626=5,#REF!,0)</f>
        <v>0</v>
      </c>
      <c r="BZ626" s="122">
        <v>8</v>
      </c>
      <c r="CA626" s="122">
        <v>0</v>
      </c>
      <c r="CY626" s="99">
        <v>0</v>
      </c>
    </row>
    <row r="627" spans="14:103">
      <c r="N627" s="116">
        <v>2</v>
      </c>
      <c r="Z627" s="99">
        <v>8</v>
      </c>
      <c r="AA627" s="99">
        <v>0</v>
      </c>
      <c r="AB627" s="99">
        <v>3</v>
      </c>
      <c r="AY627" s="99">
        <v>1</v>
      </c>
      <c r="AZ627" s="99" t="e">
        <f>IF(AY627=1,#REF!,0)</f>
        <v>#REF!</v>
      </c>
      <c r="BA627" s="99">
        <f>IF(AY627=2,#REF!,0)</f>
        <v>0</v>
      </c>
      <c r="BB627" s="99">
        <f>IF(AY627=3,#REF!,0)</f>
        <v>0</v>
      </c>
      <c r="BC627" s="99">
        <f>IF(AY627=4,#REF!,0)</f>
        <v>0</v>
      </c>
      <c r="BD627" s="99">
        <f>IF(AY627=5,#REF!,0)</f>
        <v>0</v>
      </c>
      <c r="BZ627" s="122">
        <v>8</v>
      </c>
      <c r="CA627" s="122">
        <v>0</v>
      </c>
      <c r="CY627" s="99">
        <v>0</v>
      </c>
    </row>
    <row r="628" spans="14:103">
      <c r="N628" s="116">
        <v>2</v>
      </c>
      <c r="Z628" s="99">
        <v>8</v>
      </c>
      <c r="AA628" s="99">
        <v>0</v>
      </c>
      <c r="AB628" s="99">
        <v>3</v>
      </c>
      <c r="AY628" s="99">
        <v>1</v>
      </c>
      <c r="AZ628" s="99" t="e">
        <f>IF(AY628=1,#REF!,0)</f>
        <v>#REF!</v>
      </c>
      <c r="BA628" s="99">
        <f>IF(AY628=2,#REF!,0)</f>
        <v>0</v>
      </c>
      <c r="BB628" s="99">
        <f>IF(AY628=3,#REF!,0)</f>
        <v>0</v>
      </c>
      <c r="BC628" s="99">
        <f>IF(AY628=4,#REF!,0)</f>
        <v>0</v>
      </c>
      <c r="BD628" s="99">
        <f>IF(AY628=5,#REF!,0)</f>
        <v>0</v>
      </c>
      <c r="BZ628" s="122">
        <v>8</v>
      </c>
      <c r="CA628" s="122">
        <v>0</v>
      </c>
      <c r="CY628" s="99">
        <v>0</v>
      </c>
    </row>
    <row r="629" spans="14:103">
      <c r="N629" s="116">
        <v>2</v>
      </c>
      <c r="Z629" s="99">
        <v>8</v>
      </c>
      <c r="AA629" s="99">
        <v>0</v>
      </c>
      <c r="AB629" s="99">
        <v>3</v>
      </c>
      <c r="AY629" s="99">
        <v>1</v>
      </c>
      <c r="AZ629" s="99" t="e">
        <f>IF(AY629=1,#REF!,0)</f>
        <v>#REF!</v>
      </c>
      <c r="BA629" s="99">
        <f>IF(AY629=2,#REF!,0)</f>
        <v>0</v>
      </c>
      <c r="BB629" s="99">
        <f>IF(AY629=3,#REF!,0)</f>
        <v>0</v>
      </c>
      <c r="BC629" s="99">
        <f>IF(AY629=4,#REF!,0)</f>
        <v>0</v>
      </c>
      <c r="BD629" s="99">
        <f>IF(AY629=5,#REF!,0)</f>
        <v>0</v>
      </c>
      <c r="BZ629" s="122">
        <v>8</v>
      </c>
      <c r="CA629" s="122">
        <v>0</v>
      </c>
      <c r="CY629" s="99">
        <v>0</v>
      </c>
    </row>
    <row r="630" spans="14:103">
      <c r="N630" s="116">
        <v>2</v>
      </c>
      <c r="Z630" s="99">
        <v>8</v>
      </c>
      <c r="AA630" s="99">
        <v>0</v>
      </c>
      <c r="AB630" s="99">
        <v>3</v>
      </c>
      <c r="AY630" s="99">
        <v>1</v>
      </c>
      <c r="AZ630" s="99" t="e">
        <f>IF(AY630=1,#REF!,0)</f>
        <v>#REF!</v>
      </c>
      <c r="BA630" s="99">
        <f>IF(AY630=2,#REF!,0)</f>
        <v>0</v>
      </c>
      <c r="BB630" s="99">
        <f>IF(AY630=3,#REF!,0)</f>
        <v>0</v>
      </c>
      <c r="BC630" s="99">
        <f>IF(AY630=4,#REF!,0)</f>
        <v>0</v>
      </c>
      <c r="BD630" s="99">
        <f>IF(AY630=5,#REF!,0)</f>
        <v>0</v>
      </c>
      <c r="BZ630" s="122">
        <v>8</v>
      </c>
      <c r="CA630" s="122">
        <v>0</v>
      </c>
      <c r="CY630" s="99">
        <v>0</v>
      </c>
    </row>
    <row r="631" spans="14:103">
      <c r="N631" s="116">
        <v>2</v>
      </c>
      <c r="Z631" s="99">
        <v>8</v>
      </c>
      <c r="AA631" s="99">
        <v>0</v>
      </c>
      <c r="AB631" s="99">
        <v>3</v>
      </c>
      <c r="AY631" s="99">
        <v>1</v>
      </c>
      <c r="AZ631" s="99" t="e">
        <f>IF(AY631=1,#REF!,0)</f>
        <v>#REF!</v>
      </c>
      <c r="BA631" s="99">
        <f>IF(AY631=2,#REF!,0)</f>
        <v>0</v>
      </c>
      <c r="BB631" s="99">
        <f>IF(AY631=3,#REF!,0)</f>
        <v>0</v>
      </c>
      <c r="BC631" s="99">
        <f>IF(AY631=4,#REF!,0)</f>
        <v>0</v>
      </c>
      <c r="BD631" s="99">
        <f>IF(AY631=5,#REF!,0)</f>
        <v>0</v>
      </c>
      <c r="BZ631" s="122">
        <v>8</v>
      </c>
      <c r="CA631" s="122">
        <v>0</v>
      </c>
      <c r="CY631" s="99">
        <v>0</v>
      </c>
    </row>
    <row r="632" spans="14:103">
      <c r="N632" s="116">
        <v>4</v>
      </c>
      <c r="AZ632" s="128" t="e">
        <f>SUM(AZ624:AZ631)</f>
        <v>#REF!</v>
      </c>
      <c r="BA632" s="128">
        <f>SUM(BA624:BA631)</f>
        <v>0</v>
      </c>
      <c r="BB632" s="128">
        <f>SUM(BB624:BB631)</f>
        <v>0</v>
      </c>
      <c r="BC632" s="128">
        <f>SUM(BC624:BC631)</f>
        <v>0</v>
      </c>
      <c r="BD632" s="128">
        <f>SUM(BD624:BD631)</f>
        <v>0</v>
      </c>
    </row>
  </sheetData>
  <mergeCells count="41">
    <mergeCell ref="B14:C14"/>
    <mergeCell ref="B15:C15"/>
    <mergeCell ref="A1:F1"/>
    <mergeCell ref="D4:F4"/>
    <mergeCell ref="B8:C8"/>
    <mergeCell ref="B9:C9"/>
    <mergeCell ref="B11:C11"/>
    <mergeCell ref="B12:C12"/>
    <mergeCell ref="B34:C34"/>
    <mergeCell ref="B32:C32"/>
    <mergeCell ref="B17:C17"/>
    <mergeCell ref="B20:C20"/>
    <mergeCell ref="B22:C22"/>
    <mergeCell ref="B24:C24"/>
    <mergeCell ref="B28:C28"/>
    <mergeCell ref="B30:C30"/>
    <mergeCell ref="B26:C26"/>
    <mergeCell ref="B54:C54"/>
    <mergeCell ref="B56:C56"/>
    <mergeCell ref="B58:C58"/>
    <mergeCell ref="B48:C48"/>
    <mergeCell ref="B50:C50"/>
    <mergeCell ref="B52:C52"/>
    <mergeCell ref="B44:C44"/>
    <mergeCell ref="B46:C46"/>
    <mergeCell ref="B36:C36"/>
    <mergeCell ref="B38:C38"/>
    <mergeCell ref="B40:C40"/>
    <mergeCell ref="B42:C42"/>
    <mergeCell ref="B75:C75"/>
    <mergeCell ref="B79:C79"/>
    <mergeCell ref="B81:C81"/>
    <mergeCell ref="B77:C77"/>
    <mergeCell ref="B83:C83"/>
    <mergeCell ref="B70:C70"/>
    <mergeCell ref="B72:C72"/>
    <mergeCell ref="B60:C60"/>
    <mergeCell ref="B62:C62"/>
    <mergeCell ref="B64:C64"/>
    <mergeCell ref="B66:C66"/>
    <mergeCell ref="B68:C6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26</vt:i4>
      </vt:variant>
    </vt:vector>
  </HeadingPairs>
  <TitlesOfParts>
    <vt:vector size="28" baseType="lpstr">
      <vt:lpstr>Krycí list</vt:lpstr>
      <vt:lpstr>Položky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Položky!Názvy_tisku</vt:lpstr>
      <vt:lpstr>Objednatel</vt:lpstr>
      <vt:lpstr>'Krycí list'!Oblast_tisku</vt:lpstr>
      <vt:lpstr>Položky!Oblast_tisku</vt:lpstr>
      <vt:lpstr>PocetMJ</vt:lpstr>
      <vt:lpstr>Poznamka</vt:lpstr>
      <vt:lpstr>Projektant</vt:lpstr>
      <vt:lpstr>SazbaDPH1</vt:lpstr>
      <vt:lpstr>SazbaDPH2</vt:lpstr>
      <vt:lpstr>SloupecCC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Richard</cp:lastModifiedBy>
  <cp:lastPrinted>2019-05-29T15:51:40Z</cp:lastPrinted>
  <dcterms:created xsi:type="dcterms:W3CDTF">2019-04-10T06:32:43Z</dcterms:created>
  <dcterms:modified xsi:type="dcterms:W3CDTF">2019-05-30T06:03:41Z</dcterms:modified>
</cp:coreProperties>
</file>